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Arkusz1!$A$1:$J$401</definedName>
  </definedNames>
  <calcPr calcId="124519"/>
</workbook>
</file>

<file path=xl/calcChain.xml><?xml version="1.0" encoding="utf-8"?>
<calcChain xmlns="http://schemas.openxmlformats.org/spreadsheetml/2006/main">
  <c r="I179" i="1"/>
  <c r="F179"/>
  <c r="F348"/>
  <c r="F150"/>
  <c r="F156" s="1"/>
  <c r="I156" s="1"/>
  <c r="I12"/>
  <c r="F12"/>
  <c r="F231"/>
  <c r="I387"/>
  <c r="F387"/>
  <c r="I368"/>
  <c r="F368"/>
  <c r="I381"/>
  <c r="F381"/>
  <c r="I375"/>
  <c r="F375"/>
  <c r="I395"/>
  <c r="F395"/>
  <c r="F362"/>
  <c r="I337"/>
  <c r="F337"/>
  <c r="F243"/>
  <c r="I243"/>
  <c r="I130"/>
  <c r="F130"/>
  <c r="I401"/>
  <c r="F401"/>
  <c r="I231"/>
  <c r="F85"/>
  <c r="I85" s="1"/>
  <c r="I324"/>
  <c r="F324"/>
  <c r="I314"/>
  <c r="F314"/>
  <c r="I306"/>
  <c r="F306"/>
  <c r="I299"/>
  <c r="F299"/>
  <c r="F289"/>
  <c r="I289" s="1"/>
  <c r="I275"/>
  <c r="F275"/>
  <c r="I267"/>
  <c r="F267"/>
  <c r="I261"/>
  <c r="F261"/>
  <c r="F255"/>
  <c r="I255" s="1"/>
  <c r="F203"/>
  <c r="I203" s="1"/>
  <c r="F190"/>
  <c r="I190" s="1"/>
  <c r="I166"/>
  <c r="F166"/>
  <c r="I150"/>
  <c r="I121"/>
  <c r="F121"/>
  <c r="I114"/>
  <c r="F114"/>
  <c r="I105"/>
  <c r="F105"/>
  <c r="I96"/>
  <c r="F96"/>
  <c r="I71"/>
  <c r="F71"/>
  <c r="I58"/>
  <c r="F58"/>
  <c r="I43"/>
  <c r="F43"/>
  <c r="F356"/>
  <c r="I348"/>
  <c r="I356"/>
</calcChain>
</file>

<file path=xl/sharedStrings.xml><?xml version="1.0" encoding="utf-8"?>
<sst xmlns="http://schemas.openxmlformats.org/spreadsheetml/2006/main" count="1189" uniqueCount="291">
  <si>
    <t>Cewnik urologiczny Foley, 2-drożny lateksowy silikonowany, końcówka Tiemanna, kodowany kolorystycznie, balon 5-10 ml, opakowanie folia-folia.sterylizowany radiacyjnie. Rozmiar 14 Fr, 16 Fr, 18 Fr według potrzeb Zamawiającego. Wszystkie rozmiary od jednego producenta.</t>
  </si>
  <si>
    <t>Cewnik zewnętrzny dla mężczyzn.  Rozmiar 25; 29 ; 32  wg potrzeb  zamawiającego</t>
  </si>
  <si>
    <t xml:space="preserve">Lancety                                                                                                         </t>
  </si>
  <si>
    <t>Lancety metalowe ze standaryzowanymostrzem 0,9mm</t>
  </si>
  <si>
    <t xml:space="preserve">Elektrody do polisomnografii                                                                                                           </t>
  </si>
  <si>
    <t>Elektroda repozycjonowalna, zapewniająca barierę dla płynów zewnętrznych, umożliwiająca fizjologiczne oddychanie skóry, podłoże rozciągliwe z włókniny i pianki, hydrożel przewodzący z całej powierzchni elektrody, przezierna dla RTG, kompatybilna z kablami EKG Alice 5 Philips, rozmiar 4 x 3,2 cm, pakowana  po 5 szt.</t>
  </si>
  <si>
    <t>Toaleta jamy ustnej</t>
  </si>
  <si>
    <t>Zestaw do toalety jamy ustnej zawierający w jednym opakowaniu  2 gąbki pokryte dwuwęglanem sodu z odsysaniem  z zagiętą końcówką oraz z zastawką do regulacjisiły odsysania, bezalkoholowy płyn do płukania jamy ustnej  z 1,5% roztworem nadtlenku wodoru oraz preparat nawilżający do ust na bazie wodnej</t>
  </si>
  <si>
    <t>Gąbka  do mycia zębów.</t>
  </si>
  <si>
    <t>Pianka z żelem myjącym do jednorazowego użycia, wykonana z poliuretanu o wymiarach nie mniejszych niż 20 cm x 12cm x 1 cm. Gramatura co najmniej 170g/m2. Opakowanie jednostkowe nie mniejsze niż 24 szt. Żel posiasda raport bezpieczeństwa produktu kosmetycznego oraz badania aplikacyjne przeprowadzone na min. 30 zdrowych dermatologicznie osobach. Instrukcja użytkowania w języku polski.</t>
  </si>
  <si>
    <t xml:space="preserve">Pieluchomajtki , środki higieny                                                                                                                </t>
  </si>
  <si>
    <t>Igły, elektrody, kraniki, cewniki</t>
  </si>
  <si>
    <t>Igła do znieczuleń podpajeczynówkowych typu Quinke. Eliptyczny uchwyt ze wskaźnikiem położenia szlifu igły, z wbudowanym pryzmatem zmieniającym barwę po wypełnieniu PMR.
PMR w pryzmacie widoczny z każdej strony uchwytu.</t>
  </si>
  <si>
    <t>a)</t>
  </si>
  <si>
    <t>rozm 1,2 x 90 19 G</t>
  </si>
  <si>
    <t>b)</t>
  </si>
  <si>
    <t>rozm 0,7 x 90 22 G</t>
  </si>
  <si>
    <t>Igła do nakłucia worka osierdziowego, rozm 14G 2,0mm x 160mm x 1szt.</t>
  </si>
  <si>
    <t>Kaniula dotętnicza obudowana z zaworem odcinającym Flo Switch, rozmiar 20G 1,1 x 45mm</t>
  </si>
  <si>
    <t>Folia izotermiczna (folia życia) jednorazowa</t>
  </si>
  <si>
    <t xml:space="preserve">Skalpel D/S Nr 10 lub 11 - rozmiary wg. potrzeb. Opakowanie zawiera 10szt. </t>
  </si>
  <si>
    <t>Sety do pompy objętościowej LC 5000 Abott</t>
  </si>
  <si>
    <t xml:space="preserve">Elektroda wielofunkcyjna do defibrylacji z kablem, dla dorosłych </t>
  </si>
  <si>
    <t>Elektroda do czasowej stymulacji serca zagięta  5 Fr długość 125 cm jałowa</t>
  </si>
  <si>
    <t>Elektroda do monitorowania funkcji życiowych AEP</t>
  </si>
  <si>
    <t xml:space="preserve">Zestaw z zastawką do wprowadzenia i wymiany kateterów oraz elektrod endokawitarnych. Koszulka introduktora zaopatrzona w zastawkę hemostatyczną, zapobiegajacą utracie krwi w czasie zabiegu oraz zmniejszającą możliwość wystapienia zatoru powietrznego. Dren połączony z oprawką koszulki umożliwia podanie dożylne płynów w czasie zakładania elektrody. Elementy zestawu ; koszulka z zastawką 7F x 110mm, igła prosta 18G, prowadnik typu J x 40 cm, rozszerzacz 7F </t>
  </si>
  <si>
    <t>Corodyn TD 7F - Cewniki termodylucyjne (typ Swana - Ganza) do pomiaru ciśnień i pojemności minutowej serca. Cewnik 4-kanałowy ze światłem do injekcji ochłodzonego płynu oraz dystalnym światłem do pomiaru ciśnienia , widoczność końcówki w skopii RTG, średnica nie przekraczajaca  7F dla cewników cztero-kanałowych, markery na cewniku co 10 cm, długość cewnika 110 cm, termistor oddalony o 35 mm od zakończenia  cewnika, wykonany z PUR bez toksycznych plastyfikatorów.</t>
  </si>
  <si>
    <t>Intradyn Specjal 7F .Skład zestawu ; igła punkcyjna do techniki Seldingera 1,3 x 70 mm, prowadnik drutowy 0.035" dł. 70 cm ze sprężystym zakończeniem J3, rozszerzadło naczyniowe wykonane z FEP dł.205 cm, koszulka wykonana z PUR dł. 115 mm, zastawka hemostatyczna z portem bocznym i trójdrożnym kranikiem odcinającym, osłonka ochronna na cewnik z zatrzaskiem bagnetowym dł. 120 cm, bezpieczny skalpel z rączką.</t>
  </si>
  <si>
    <t>Bezpieczny zestaw do pobierania wydzieliny z drzewa oskrzelowego typu Mucorex-2 złożony z plastikowego pojemnika o pojemności 40ml z zamknięciem w postaci nakrętki z dwoma cewnikami o długościach około 30cm i 100 cm. Dłuższa rurka zakońcozna silikonem. Zestaw zaopatrzony w naklejkę do opisania próbki, sterylny.</t>
  </si>
  <si>
    <t>Bezpieczny zestaw do punkcji jamy opłucnowej typu Pleurofix z kranikiem</t>
  </si>
  <si>
    <t xml:space="preserve">Talk sterylny w aerozolu o średniej wielkości cząstek 25 µm, nie zawiera azbestu, endotoksyn, jałowy, do użytku w każdym przypadku obliteracji płucnej. Opakowanie sprayu z kaniulą, o zawartosci 3g, </t>
  </si>
  <si>
    <t>Jednorazowy układ oddechowy (rury do respiratora), dla dorosłych, z rur karbowanych rozciągalnych -z  pamięcia kształtu, średnica 22 mm, zakres kompresji rur od 40 cm do 15 cm, złącze "Y", łącznik kątowy z portem; łącznik prosty 22 mm mikrobilogicznie czysty.</t>
  </si>
  <si>
    <t>Butla do długotrwałego oddsysania ran typu Redon, poj 250ml, sterylna  1/3 butli typu harmonijka</t>
  </si>
  <si>
    <t xml:space="preserve">Cewnik do odsysania ran typu Redon, sterylny, 70 cm rozm 14, 16, 18 wg potrzeb zamawiającego.  </t>
  </si>
  <si>
    <t>op</t>
  </si>
  <si>
    <t>Łącznik 2 x 4 do jednoczasowego podłączenia 4 worków dializatu.</t>
  </si>
  <si>
    <t>Kolec do nakłuwania typu Spike</t>
  </si>
  <si>
    <t>Worki na filtrat 10 l z zaworem spustowym</t>
  </si>
  <si>
    <t xml:space="preserve">Cewnik dwuświatłowy silikonowy - dializacyjny                    </t>
  </si>
  <si>
    <t>Multifiltrate typu Pro Kit Ci-Ca HDF 1000</t>
  </si>
  <si>
    <t>Układ oddechowy dedykowany do respiratora transportowego OXYLONG 3000, długość 150 cm , mikrobiologicznie czysty, średnica 22 mm, zawiera zastawkę wydechową, linie pomiarową, czujnik przepływu oraz podwójnie obrotowe kolanko.Nie zawiera latexu i DEHP, wykonany z PE i PP. Układ zabezpieczony czerwonym kapturkiem.Opakowanie  5 sztuk.</t>
  </si>
  <si>
    <t>Układ oddechowy dedykowany do respiratora transportowego OXYLONG 3000, długość 300 cm , mikrobiologicznie czysty, średnica 22 mm, zawiera zastawkę wydechową, linie pomiarową, czujnik przepływu oraz podwójnie obrotowe kolanko.Nie zawiera latexu i DEHP, wykonany z PE. Układ zabezpieczony czerwonym kapturkiem.</t>
  </si>
  <si>
    <t>Cewnik do odsysania wykonany z medycznego PCV o twardości 76 ShA, powierzchnia "zmrożona", półprzeźroczysty konektor, cewnik z otworem centralnym i dwoma otworami bocznym naprzeciwległymi, Dodatkowe oznaczenie rozmiaru nadrukowane na cewniku poniżej konektora.Wszystkie rozmiary jednego producenta, Sterylny. Długość 60 cm. Rozmiary 10, 12, 14, 16, 18, 20 według potrzeb zamawiającego.</t>
  </si>
  <si>
    <t>Cewnik Nelaton wykonany z medycznego PCV o twardości 76 ShA, powierzchnia "zmrożona". Dodatkowe oznaczenie rozmiaru nadrukowane na cewniku poniżej konektora. Sterylny. Rozmiary 8 Fr, 12 Fr według potrzeb zamawiającego.</t>
  </si>
  <si>
    <t>Cewnik Tiemann wykonany z medycznego PCV o twardości 76 ShA, powierzchnia "zmrożona". Dodatkowe oznaczenie rozmiaru nadrukowane na cewniku poniżej konektora. Sterylny. Rozmiary CH 14, CH 16, CH 18 według potrzeb zamawiającego.</t>
  </si>
  <si>
    <t>Cewnik urologiczny Foley, 2-drożny lateksowy silikonowany, kodowany kolorystycznie, balon 5-10 ml, opakowanie folia + folia-papier.sterylny. Rozmiary CH 10, CH 12, CH 14, CH 16, CH 18, CH 20, CH 22, CH 24 według potrzeb zamawiającego.</t>
  </si>
  <si>
    <t>Maska tlenowa z nebulizatorem poj 6 ml, skalowany co 1 ml, rozbijanie cząstek leku od 2,4-2,8mikronów ( średnio 2,7 mikrona ) z możliwością regulacji obwodu na głowie i drenem tlenowym min. 210 cm z min. 6 wtopionymi elementami wzmacniającymi i chroniącymi przed załamaniem drenu. Znormalizowane końcówki drenu umożliwiają połączenie ze źródłem tlenu na wcisk (butla tlenowa). Sterylna, pakowana pojedynczo z dołączoną instrukcją obsługi. Maska wykonana z wysokiej jakości przezroczystego i miękkiego tworzywa medycznego (polichlorek winylu). Nie zawiera lateksu.  Sterylizowana tlenkiem etylenu. Opakowanie pojedyńcze jak i zbiorcze musi posiadać dane importera, producenta jak i przedstawiciela na kraje EU</t>
  </si>
  <si>
    <t>Rozmiar XL/ L</t>
  </si>
  <si>
    <t xml:space="preserve">Zestaw do biopsji wątroby typu HEPAFIX G16 </t>
  </si>
  <si>
    <t xml:space="preserve">Pianka do czyszczenia skóry.Szybkie i wydajne oczyszczanie silnie zabrudzonych części ciała
przy dolegliwościach związanych z nietrzymaniem moczu (stolca); Bez użycia wody;
Z dodatkiem kreatyny wspomaga naturalny mechanizm ochronny skóry lub posiadająca biokompleks lniany, pantenol , olej z oliwek, kwas mlekowy i sinodor.    
 </t>
  </si>
  <si>
    <t>Pasta klejąco-przewodząco do polisomnografii</t>
  </si>
  <si>
    <t>Żel ścierny - do czyszczenia skóry głowy  114g</t>
  </si>
  <si>
    <t xml:space="preserve">Elektroda monopolarna jednorazowa obsługująca efekt noża ultradźwiękowego.                                             </t>
  </si>
  <si>
    <t xml:space="preserve">Kabel do laparoskopii jednorazowy obsługujący tryby: cięcie, koagulacja, efekt noża utradźwiękowego.   </t>
  </si>
  <si>
    <t xml:space="preserve">Elektroda haczykowa, jednorazowa, płaska  </t>
  </si>
  <si>
    <t>producent
nr katalogowy (jeśli został przypisany)</t>
  </si>
  <si>
    <r>
      <t>Zestawy do hemodiafiltracji  i cewniki dializacyjne</t>
    </r>
    <r>
      <rPr>
        <sz val="10"/>
        <rFont val="Arial CE"/>
        <family val="2"/>
        <charset val="238"/>
      </rPr>
      <t xml:space="preserve">   </t>
    </r>
  </si>
  <si>
    <t>Sonda do przeskórnego żywienia jelitowego silikonowana, ze znakowaniem głębokości co 2 cm, z trzema wejściami do podawania pokarmu, do płukania i podawania leków, do wypełnienia balonu. Długość 17 cm. Rozmiary 20 FR, 22 FR, 24 Fr według potrzeb Zamawiającego. Wszystkie rozmiary od jednego producenta.</t>
  </si>
  <si>
    <t xml:space="preserve">Sterylne, jednorazowe żółte pudełko do liczenia igieł, odporne na przebicia, wyposażone w przyrząd do zdejmowania ostrzy, przylepny bloczek z pianki oraz magnes. Połówki urządzenia można rozdzielać celem użycia w różnych miejscach. Z boku pojemnika podwójne zabezpieczenie przed otwarciem, zamknięcie automatyczne - zatrzaskowe oraz taśma lepna z symbolem BIOHAZARD. Na drugim z boków 3 półokrągłe zawiasy. Na zewnątrz dwie taśmy przylepne do mocowania pudełka, pojemność min. 20 zużytych igieł lub ostrzy, pakowane pojedynczo w opakowanie typu folia-papier zbiorczo po 50 szt. w kartonie.
Wymiary: 5,2x11,2x3,2 cm
</t>
  </si>
  <si>
    <t>Uniwersalny adapter do dróg oddechowych z obrotowym portem do połączenia obwodu oddechowego, z obrotowym portem do połączenia  z rurką intubacyjną/ tracheotomijną, z potwierdzoną w instrukcji użycia możliwością  stosowania przez 7 dni, z portem dostępu w osi adaptera i rurki pozwalającym bez rozłączania  obwodu oddechowego oraz bez rozłączania adaptera od rurki intubacyjnej/tracheostomijnej na odsysanie w systemie zamkniętym, otwartym, wykonanie procedury bronchoskopii, mini-Bal, rozgałęziony pod kątem  45 stopni, z jednokierunkowym portem luer do przepłukiwania cewnika umożliwiającym także podanie leku, z silikonową, bezobsługową, samouszczelniającą się, dwudzielną zastawką oddzielającą całkowicie komorę płukania od dróg oddechowych pacjenta.</t>
  </si>
  <si>
    <t>Cewnik do odsysania w systemie zamkniętym na 72 godziny do rurek tracheotomijnych o długości 34 cm, skalowany co 1 cm, rozmiar kodowany kolorystycznie oraz numerycznie na cewniku, z jednym otworem centralnym i 2 bocznymi, z blokadą próżni wyposażoną w zatyczkę na uwięzi, pozbawiony DEHP w rozmiarach: 10 ; 12 ; 14 i 16 Fr, kompatybilny z adapterem do dróg oddechowych.</t>
  </si>
  <si>
    <t>Cewnik do odsysania w systemie zamkniętym na 72 godziny do rurek intubacyjnych o długości 54 cm, skalowany co 1 cm, rozmiar kodowany kolorystycznie oraz numerycznie na cewniku, z jednym otworem centralnym i 2 bocznymi, z blokadą próżni wyposażoną w zatyczkę na uwięzi, pozbawiony DEHP w rozmiarach: 10 ; 12 ; 14 i 16 Fr, kompatybilny z adapterem do dróg oddechowych.</t>
  </si>
  <si>
    <t xml:space="preserve">Sterylna maska krtaniowa jednorazowego użytku, z PCV, bez użebrowania, z kopułą maski o budowie chroniącej przed wklinowaniem nagłośni, z przezroczystym mankietem i rurką oddechową tworzącymi jedną całość, stabilizator uszczelnienia pomiędzy rurką i mankietem, ze wzmocnioną grzbietową częścią mankietu co chroni przed jego podwijaniem się w trakcie zakładania, z wbudowanym w ścianę rurki oddechowej na całej jej długości drenem do napełniania mankietu. Dren do napełniania mankietu wchodzący do stabilizatora uszczelnienia, opuszczający  ściankę rurki oddechowej pod kątem 45 stopni w obrębie konektora 15mm. Maska bez zawartości  lateksu, DEHP oraz bisfenolu (BPA). Rozmiar maski kodowany kolorem mankietu i balonika kontrolnego z dodatkowym oznaczeniem numerycznym na baloniku kontrolnym oraz na rurce oddechowej. Opakowanie sztywne typu blister odwzorowujące kształt produktu. Na opakowaniu instrukcja użycia.Maska w rozmiarach i zakresach wagowych odpowiednio: dla roz 1 (&lt;5kg); dla roz 1,5 (5-10kg); dla roz 2 (10- 20kg);dla roz 2,5 (20-30kg); dla roz 3 (30-50kg); dla roz 4 (50-70kg) i dla roz 5 ( &gt;70kg). </t>
  </si>
  <si>
    <t>Zestaw do inwazyjnego pomiaru ciśnienia krwi podwójny</t>
  </si>
  <si>
    <t xml:space="preserve">Zestaw z przetwornikami jednorazowymi do inwazyjnego monitorowania ciśnienia krwi. Przepływ 3ml/godz., dł. linii ok. 150cm, przezroczysta linia ciśnieniowa, sterylny, pakowany pojedynczo, nie zawierający lateksu.  </t>
  </si>
  <si>
    <t>Cewniki i akcesoria do odsysania w systemie zamkniętym</t>
  </si>
  <si>
    <t xml:space="preserve">Zestaw do monitorowania ciśnienia krwi, maska krtaniowa </t>
  </si>
  <si>
    <r>
      <t>PAKIET nr 27</t>
    </r>
    <r>
      <rPr>
        <sz val="10"/>
        <rFont val="Times New Roman"/>
        <family val="1"/>
        <charset val="238"/>
      </rPr>
      <t xml:space="preserve">   ( CPV 33141620-2;  33141200-2; 33100000-1 )  </t>
    </r>
  </si>
  <si>
    <r>
      <t>PAKIET nr 28</t>
    </r>
    <r>
      <rPr>
        <sz val="10"/>
        <rFont val="Times New Roman"/>
        <family val="1"/>
        <charset val="238"/>
      </rPr>
      <t xml:space="preserve"> ( CPV 33141000-0; 33141310-6 )</t>
    </r>
  </si>
  <si>
    <r>
      <t>PAKIET nr 28a</t>
    </r>
    <r>
      <rPr>
        <sz val="10"/>
        <rFont val="Times New Roman"/>
        <family val="1"/>
        <charset val="238"/>
      </rPr>
      <t xml:space="preserve"> ( CPV 33141000-0; 33141310-6 )</t>
    </r>
  </si>
  <si>
    <t>Pakiet   nr 12   CPV 33140000-3; 33141000-3; 33196000-0 )</t>
  </si>
  <si>
    <r>
      <t xml:space="preserve">Talk sterylny              </t>
    </r>
    <r>
      <rPr>
        <i/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</si>
  <si>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 xml:space="preserve">Szpatułki drewniane, jednorazowe , mikrobiologicznie czyste lub sterylne pakowane pojedyńczo. Opakowanie  100 szt. </t>
    </r>
  </si>
  <si>
    <t>Pojemnik na ostre odpady medyczne 1L z pokrywą umozliwiającą szczelne zamknięcie pojemnika.Stanowiacą integralną część pojemnika (przymocowana na stałe) lub oddzielną pokrywą , nakładaną bezpośrednio przed rozpoczęciem użytkowania pojemnika Otwór wrzutowy 60mm lub 70/100 mm, z wycięciami umożliwiającymi bezpieczne oddzielenie igły od strzykawki. Kolor czerwony wysokość 100-110 mm 125 mm Posiadający Atest PZH oraz wyposażony w naklejkę zgodnie z wymogami Rozporządzenia z dn.05.10.2017r.</t>
  </si>
  <si>
    <t>Pojemnik na ostre odpady medyczne 3L lub 3,5-4l  o wysokości 155 mm wiadro z pokrywą umożliwiającą szczelne zamknięcie pojemnika stanowiącą integralną część pojemnika (przymocowana na stałe)  lub oddzielną  pokrywą , nakładaną bezpośrednio przed rozpoczęciem użytkowania pojemnika. Otwór wrzutowy 70/100mm , z wycięciami umożliwiającymi bezpieczne oddzielenie igły od strzykawki. Kolor czerwony wysokość 198 mm. Posiadający Atest PZH oraz wyposażony w naklejkę zgodnie z wymogami Rozporządzenia z dn.05.10.2017r.</t>
  </si>
  <si>
    <t>Pojemnik na ostre odpady medyczne 5L wiadro z pokrywą umożliwiającą szczelne zamknięcie pojemnika stanowiącą integralną część pojemnika (przymocowana na stałe) lub oddzielną pokrywą , nakładaną bezpośrednio przed rozpoczęciem użytkowania pojemnika Otwór wrzutowy 100mm , z wycięciami umożliwiającymi bezpieczne oddzielenie igły od strzykawki. Kolor czerwony wysokość 210 mm. Posiadający Atest PZH oraz wyposażony wyposażony w naklejkę zgodnie z wymogami Rozporządzenia z dn.05.10.2017r.</t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</si>
  <si>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1.000 ml</t>
    </r>
    <r>
      <rPr>
        <sz val="10"/>
        <rFont val="Times New Roman"/>
        <family val="1"/>
        <charset val="238"/>
      </rPr>
      <t xml:space="preserve"> o wymiarach  (śred. górna-śred. dolna x wys) Ø132,5 - Ø105,2 x 131,2 mm wykonany z polipropylenu ze szczelną pokrywką zamykaną na wcisk (zamykanie posiadające plombę zabezpieczającą). Pojemnik mleczny, pokrywka biała. Pojemnik posiadający oznakowanie oraz opisy w języku polskim dotyczące substancji niebezpiecznej (roztwór formaldehydu) Wyżej wymienione oznaczenia naniesione na pojemnik w sposób trwały uniemożliwiający ich usunięcie – pojemnik malowany technologią offset lub etykieta wklejana 
Opakowanie: 1 szt.</t>
    </r>
  </si>
  <si>
    <t xml:space="preserve">Zestawy opatrunkowe  V.A.C.                                                                                                                               </t>
  </si>
  <si>
    <t>Zestaw opatrunkowy, podkładka T.R.A.C Pad, folia samoprzylepna  V.A.C. .Drape jałowy opatrunek ,koloru białego , wykonany z mikroporowej  pianki , z polialkoholu winylowego (PVA), nasaczony wodą sterylną, budowa pianki zapobiega wrastaniu tkanek, duża wytrzymałość na rozciąganie, stosowany do zaopatrywania tuneli i mniejszych  przestrzeni. Rozmiar 10 cm x 7,5 cm x 1 cm  x 5 szt.</t>
  </si>
  <si>
    <t>Zestaw opatrunkowy, podkładka T.R.A.C Pad, folia samoprzylepna  V.A.C. .Drape jałowy opatrunek ,koloru białego , wykonany z mikroporowej  pianki , z polialkoholu winylowego (PVA), nasaczony wodą sterylną, budowa pianki zapobiega wrastaniu tkanek, duża wytrzymałość na rozciąganie, stosowany do zaopatrywania tuneli i mniejszych  przestrzeni. Rozmiar 10 cm x 15 cm x 1 cm  x 5 szt.</t>
  </si>
  <si>
    <t>Zestaw do cystostomii; kateter Pigtail XFr x 45 cm,  igła rozrywalna XFr x 120mm; strzykawka  10 ml, skalpel; kołnierz mocujący, opaska zaciskowa. Rozmiary: 12Fr x 45 cm, igła rozrywalna  12Fr x 120mm  oraz   14Fr x 45 cm igła rozrywalna 14Fr x 120 mm wg. potrzeb zamawiającego.</t>
  </si>
  <si>
    <t>Staza bezlateksowa.wykonana z rozciagliwej gumy sysntetycznej o szerokości min. 25 mm. Opakowanie powinno zawierać 25 opasek o długości 450 mm; opakowanie w formie dyspensera - umożliwia dzielenie perforowanych opasek.</t>
  </si>
  <si>
    <t>Zamknięty system do godzinowej zbiórki moczu, sterylny z płaskim portem bezigłowym, 2 zastawki antyzwrotne,minimum  2 wentylacyjne,hydrofobowe filtry antybakteryjne ,dren odprowadzający zabezpieczony spiralą antyzałamaniową , worek 2000 ml skalowany co 100 ml z kranikiem spustowym typu T mocowanym ku górze w otwartej zakładce , komora pomiarowa 500 ml nad workiem z poziomą dzwignią 90 stopni pozwalającą na opróznianie bez konieczności manewrowania komorą , ze skalą linearną , skalowanie wydzielonej kroplowej Pasteur a co 5 ml i od 90 do 500 ml co 10 ml. Możliwość podwieszenia zestawu na minimum 3 niezależne sposoby.</t>
  </si>
  <si>
    <t>Cewniki do embolektomii i trombektomii</t>
  </si>
  <si>
    <t>Cewnik do embolektomii i trombektomii typu FOGARTA. Jednokanałowy, nietoksyczny apirogenny balon o średnicy zewnętrznej 10 mm po napełnieniu płynem. Rozmiar 5F długość 80cm</t>
  </si>
  <si>
    <t>Cewnik do embolektomii i trombektomii typu FOGARTA. Jednokanałowy, nietoksyczny apirogenny balon o średnicy zewnętrznej 12 mm po napełnieniu płynem. Rozmiar 6F długość 80cm</t>
  </si>
  <si>
    <t>Cewnik do embolektomii i trombektomii typu FOGARTA. Jednokanałowy, nietoksyczny apirogenny balon o średnicy zewnętrznej 8 mm po napełnieniu płynem. Rozmiar 4F długość 80cm</t>
  </si>
  <si>
    <t>Worki stomijne</t>
  </si>
  <si>
    <t xml:space="preserve">Cewniki typu Thorax                  </t>
  </si>
  <si>
    <t xml:space="preserve">Zgłębniki żołądkowe                       </t>
  </si>
  <si>
    <t>Cewnik THORAX wykonany z PCW o jakości medycznej i twardości ok. 76° ShA , jednorazowego użytku, jałowe, sterylizowane w tlenku etylenu, z linią doskonale widoczną w promieniach RTG, z  zakończeniem ułatwiającym aplikację, z otworem centralnym i 5 bocznymi otworami, prosty, nieskalowany. Rozmiary 24 CH, 26 CH, 28 CH, 30 CH, 32 CH, 36 CH według potrzeb Zamawiającego. Wszystkie rozmiary od jednego producenta.</t>
  </si>
  <si>
    <t>Elektroda do EKG z żelem o średnicy  55-56 mm x 30 szt.</t>
  </si>
  <si>
    <t xml:space="preserve">Cewnik urologiczny Foley'a, dwudrożny , sterylny, z balonem o poj. 5-20 ml odpornym na ciśnienie, wykonany w 100% z silikonu. Prosty z dwoma otworami bocznymi ; plastikową zastawką zapewniającą szczelne i bezpieczne połączenie z workiem , posiadający znacznik RTG. Długość cewnika 40 cm. Jednorazowego użytku, pakowany pojedynczo , Czasu używania 30 dni. Rozmiar 14CH, 16 CH, 18CH, 20 CH wg potrzeb zamawiajacego </t>
  </si>
  <si>
    <t>c)</t>
  </si>
  <si>
    <t>Pojemnik na ostre odpady medyczne 0,7L z pokrywą umożliwiającą szczelne zamknięcie pojemnika stanowiącą integralną część pojemnika (przymocowana na stałe). Otwór wrzutowy owalny 55/81mm, z wycięciami umożliwiającymi bezpieczne oddzielenie igły od strzykawki. Posiadający znacznik zamknięcia i otwarcia uniemożliwiający ponowne otwarcie pojemnika. Kolor czerwony wysokość 118-121 mm. Posiadający Atest PZH oraz wyposażony w naklejkę zgodnie z wymogami Rozporządzenia z dn.05.10.2017r.</t>
  </si>
  <si>
    <t>Worek do godzinowej zbiórki moczu. Całkowita pojemność 3000 ml. Pojemność worka  2 600 ml z białą tylną ścianą. Pojemność plastikowej komory pomiarowej 400ml z trzema skalami pomiarowymi. Do 50 ml pomiar co 1ml. Opróżniana bez konieczności manewrowania komorą (dźwignia 90 stopni). Długość drenu min 145 cm z klamrą i wtopionymi paskami przeciw zagięciu drenu. Filtr hydrofobowy antybakteryjny. Dodatkowo zabezpieczenie antyzałamaniowe pomiędzy komorą a drenem. Igłowy i bezigłowy port do pobierania próbek moczu. Kranik spustowy typu T mocowany ku górze w otwartej zakładce. Worek zintegrowany fabrycznie z komorą pomiarową Sterylny. Instrukcja w środku. Opakowanie foliowe + papier- folia.</t>
  </si>
  <si>
    <r>
      <t>P</t>
    </r>
    <r>
      <rPr>
        <sz val="10"/>
        <rFont val="Times New Roman"/>
        <family val="1"/>
        <charset val="238"/>
      </rPr>
      <t xml:space="preserve">ojemnik chirurgiczny na wycinki histopatologiczne o pojemności </t>
    </r>
    <r>
      <rPr>
        <b/>
        <sz val="10"/>
        <rFont val="Times New Roman"/>
        <family val="1"/>
        <charset val="238"/>
      </rPr>
      <t>100-150ml</t>
    </r>
    <r>
      <rPr>
        <sz val="10"/>
        <rFont val="Times New Roman"/>
        <family val="1"/>
        <charset val="238"/>
      </rPr>
      <t xml:space="preserve"> o wymiarach (śred. górna-śred. dolna x wys) Ø58 - Ø52 x 80 mm wykonany z polipropylenu ze szczelnie zakręcaną nakrętką – zakręcanie typu „Liquid Proof” z dodatkowym kołnierzem pod nakrętką zabezpieczającym przed rozlaniem płynu. Pojemnik przezroczysty, nakrętka biała.                                                  </t>
    </r>
  </si>
  <si>
    <t>Zestaw opatrunkowy typu mały V.A.C. GranuFoam, 10 x 7,5 x 3,3 cm, podkładka typu T.R.A.C.Pad- folia samoprzylepna typu V.A.C.Drape. Jałowy opatrunek, koloru czarnego, wykonany z siatkowego poliuretanu (PE) o otwartych porach , ma dużą zdolność odprowadzania płynów, wspomaga tworzenie tkanki ziarninowej, stosowany w ranach zakażonych.                                                                                                        Pakowany x 5 sztuk.</t>
  </si>
  <si>
    <t>Zestaw opatrunkowy typu średni  V.A.C. GranuFoam, 18 x 12,5 x 3,3 cm, podkładka typu T.R.A.C.Pad- folia samoprzylepna typu V.A.C.Drape. Jałowy opatrunek, koloru czarnego, wykonany z siatkowego poliuretanu (PE) o otwartych porach , ma dużą zdolność odprowadzania płynów, wspomaga tworzenie tkanki ziarninowej, stosowany w ranach zakażonych.                                                                                                       Pakowany x 5 sztuk.</t>
  </si>
  <si>
    <t>Zbiornik z żelem 500 ml jednorazowy zbiornik do urządzenia typu V.A.C. INFO, o pojemności 500 ml, do gromadzenia wydzieliny z rany, z bakteriobójczym żelem typu V.A.C., z hydrofobowym filterm z węglem aktywnym , drenem, zaciskiem do drenu i złączem do podłączenia do drenu podkładki typu T.R.A.C. Pad.     Pakowane x 5 sztuk.</t>
  </si>
  <si>
    <t>Zbiornik z żelem 300 ml jednorazowy zbiornik do urządzenia typu V.A.C. Freedom/ACTI , o pojemności 300 ml, do gromadzenia wydzieliny z rany, z bakteriobójczym żelem typu V.A.C., z  dwoma hydrofobowymi  filtrami  z węglem aktywnym , drenem, zaciskiem do drenu i złączem do podłączenia do drenu podkładki typu T.R.A.C. Pad.                                                                                                                   Pakowane x 5 sztuk.</t>
  </si>
  <si>
    <t>Ustniki do spirometru jednorazowe, niesterylne, papierowe do posiadanego aparatu   ML3500Viaff  x 1 szt.</t>
  </si>
  <si>
    <t>Przetwornik piezoelektryczny zaopatrzony w ceramiczny transducer - zakres częstotliwości pracy  55,5 kH</t>
  </si>
  <si>
    <r>
      <t xml:space="preserve">PAKIET nr 1    </t>
    </r>
    <r>
      <rPr>
        <sz val="10"/>
        <rFont val="Times New Roman"/>
        <family val="1"/>
        <charset val="238"/>
      </rPr>
      <t xml:space="preserve"> (CPV 33140000-3, 33141620-2; 33141220-8)</t>
    </r>
    <r>
      <rPr>
        <b/>
        <sz val="10"/>
        <rFont val="Times New Roman"/>
        <family val="1"/>
        <charset val="238"/>
      </rPr>
      <t xml:space="preserve">                                                              </t>
    </r>
    <r>
      <rPr>
        <sz val="10"/>
        <rFont val="Czcionka tekstu podstawowego"/>
        <family val="2"/>
        <charset val="238"/>
      </rPr>
      <t xml:space="preserve">          </t>
    </r>
    <r>
      <rPr>
        <sz val="10"/>
        <rFont val="Times New Roman"/>
        <family val="1"/>
        <charset val="238"/>
      </rPr>
      <t>Zestaw do krążenia pozaustrojowego</t>
    </r>
  </si>
  <si>
    <r>
      <t xml:space="preserve">PAKIET nr  2     </t>
    </r>
    <r>
      <rPr>
        <sz val="10"/>
        <rFont val="Times New Roman"/>
        <family val="1"/>
        <charset val="238"/>
      </rPr>
      <t xml:space="preserve">  ( CVP 33141000-0; 33141411-4; 33141320-9; 33141220-8; 33141200-2 )</t>
    </r>
  </si>
  <si>
    <r>
      <t>PAKIET nr  3</t>
    </r>
    <r>
      <rPr>
        <sz val="10"/>
        <rFont val="Times New Roman"/>
        <family val="1"/>
        <charset val="238"/>
      </rPr>
      <t xml:space="preserve">    ( CVP 33100000-1; 33141200-2; 33141310-6 )</t>
    </r>
  </si>
  <si>
    <t>PAKIET nr  4  ( CPV 33140000-3 )</t>
  </si>
  <si>
    <t>PAKIET nr  5    ( CPV 33100000-1; 33140000-3)</t>
  </si>
  <si>
    <t>PAKIET nr   18  ( CPV 33196000-0; 33169400-6 )</t>
  </si>
  <si>
    <t>Przyrząd Flocare do żywienia dojelitowego w wersji grawitacyjnej do opakowań miękkich typu PACK- 1000 ml, wykonany z PVC nie zawierający w składzie toksycznego składnika DEHP(di-ethylhexyl phtalate), posiadający łącznik pasujący do opakowań miękkich typu PACK z opatentowaną końcówką przyrządu Flocare z ukrytym ostrzem, zacisk rolkowy, komorę kroplową, końcówkę do podawania leków i płukania zgłębnika z nasadką ochronną, 5-stopniową stożkową końcówkę do połączenia ze zgłębnikiem. Sterylny. Pakowany pojedynczo w folię</t>
  </si>
  <si>
    <t>Przyrząd  Flocare do żywienia dojelitowego w wersji do pompy do opakowań miękkich typu PACK, kompatybilny z pompą Flocare 800, wykonany z PVC nie zawierający w składzie toksycznego składnika DEHP(di-ethylhexyl phtalate), posiadający łącznik pasujący do opakowań miękkich typu PACK  o obj. 1000ml z opatentowaną końcówką przyrządu Flocare z ukrytym ostrzem, zacisk rolkowy, komorę kroplową, końcówkę do podawania leków i płukania zgłębnika z nasadką ochronną, 5-stopniową stożkową końcówkę do połączenia ze zgłębnikiem oraz łącznik do pompy Flocare 800. Sterylny. Pakowany pojedynczo w folię</t>
  </si>
  <si>
    <t>Kieliszek medyczny do leków wykonany z polipropylenu , o pojemności 30 ml z podwójną skalą pomiarową , jedna skala pomiarowa od 1 ml do 30 ml, podziałka co 1 ml; druga skala od 5 ml do 30 ml, podziałka co 5 ml. Dostępny w czterech kolorach (żółtym, zielonym, niebieskim, czerwonym) lub transparentne. Na jednostkowym produkcie umieszczona nazwa producenta. kieliszki pakowane po 80 sztuk.</t>
  </si>
  <si>
    <t>op.</t>
  </si>
  <si>
    <t>8.</t>
  </si>
  <si>
    <t>9.</t>
  </si>
  <si>
    <t>10.</t>
  </si>
  <si>
    <t>11.</t>
  </si>
  <si>
    <t>12.</t>
  </si>
  <si>
    <t>13.</t>
  </si>
  <si>
    <t>14.</t>
  </si>
  <si>
    <t xml:space="preserve">Igła do biopsji </t>
  </si>
  <si>
    <t>Igła półautomatyczna do biopsji gruboigłowej, tnąca,  grubość 1,2 mm; długośc 15 cm; 18 G.</t>
  </si>
  <si>
    <t>Końcówki do generatora noża harmonicznego</t>
  </si>
  <si>
    <t>Jednorazowe kleszcze biopsyjne o zwiększonej pojemności szczęk; z igłą;  z podwójnym systemem cięgieł umożliwiających otwieranie szczypiec bez względu na sposób zagięcia; z podwójnymi otworami w szczękach i ząbkami na całym obwodzie; z funkcją biopsji stycznych; pokryte hydrofilną powłoką redukującą tarcie i u łatwiającą przejście przez kanał roboczy endoskopu nawet przy jego znacznym zagięciu; średnica szczęk 2.4mm; szczęki owalne, długość robocza 240cm; długość identyfikowana kolorem, z czarnymi markerami sygnalizacyjnymi, współpracujące z kanałem roboczym 2.8 mm. Pakowane po 5 szt.</t>
  </si>
  <si>
    <t>Prześcieradło papierowe - rolka,  szerokość 50cm. Długość 50 m</t>
  </si>
  <si>
    <t>Pojemnik chirurgiczny na wycinki histopatologiczne o pojemności 200-250ml o wymiarach (śred. górna-śred. dolna x wys)  Ø65 - Ø59 x 100 mm wykonany z polipropylenu ze szczelnie zakręcaną nakrętką – zakręcanie typu „Liquid Proof” z dodatkowym kołnierzem pod nakrętką zabezpieczającym przed rozlaniem płynu. Pojemnik przezroczysty, nakrętka biała. 
Opakowanie: 1 szt.</t>
  </si>
  <si>
    <t>Zgłębnik nosowo-żołądkowy przeznaczony do żywienia dojelitowego bezpośrednio do żołądka wyposażony w dodatkowy port do odbarczania przeznaczony do ewakuacji treści żołądka. Rozmiar zgłębnika Ch 14/110 cm. Bliższy koniec zgłębnika zakończony złączem typu ENFit służącym do łączenia z zestawami do podaży diet Flocare® ze złączem ENFit . Zgłębnik wykonany z miękkiego, nieprzezroczystego poliuretanu, nie twardniejącego przy dłuższym stosowaniu. Zgłębnik posiada właściwości kontrastujące (całą swoją powierzchnią) w promieniach RTG. Nie zawiera DEHP. Nie zawiera lateksu, sterylny.</t>
  </si>
  <si>
    <t>Jednorazowa końcówka do noża harmonicznego dł.ramienia 23 lub 36 cm, śr. 5 mm, bransza aktywna  wykonana ze stopu  tytanu pokryta czarnąnieprzywierającą powłoką .Końcówka posiada dwa przyciski aktywujące max i min. oraz dodatkowy przycisk  zaawansowanej  hemostazy zamykający naczynia o śr. do 7 mm włącznie.  Możliwość cięcia i koagulacji , kształt uchwytu pistoletowy.  Zamawiający określi  długość i rodzaj końcówki w momencie składania zamówienia.</t>
  </si>
  <si>
    <t xml:space="preserve">Jednorazowe nożyki do cięcia  i koagulacji tkanek , zamykające naczynia o śr. do 7 mm włącznie wykorzystujace technologię biopolarną zaawansowaną , kontrolę termiczną termofuzji tkanek, śr. ramienia 5 mm, dł. 35 cm. Możliwość artykulacji 110 * i pełnej rotacji 360* . Zakrzywione bransze, wbudowana aktywacja ręczna. </t>
  </si>
  <si>
    <t>15.</t>
  </si>
  <si>
    <t>16.</t>
  </si>
  <si>
    <t>17.</t>
  </si>
  <si>
    <t>18.</t>
  </si>
  <si>
    <t>19.</t>
  </si>
  <si>
    <t>20.</t>
  </si>
  <si>
    <t>szt,</t>
  </si>
  <si>
    <t>rozm 20 Fr, 22 Fr</t>
  </si>
  <si>
    <t>rozzm. 24 Fr</t>
  </si>
  <si>
    <t xml:space="preserve">Elektrody </t>
  </si>
  <si>
    <t>Elektroda do defibrylatora REANIBEX 200 AED</t>
  </si>
  <si>
    <t>Kleszczyki do kolonoskopii</t>
  </si>
  <si>
    <t>Ostrza do cięcia mostka</t>
  </si>
  <si>
    <t>Ostrza do cięcia mostka 32,0 x 0,8 x 6,3 mm</t>
  </si>
  <si>
    <r>
      <t>PAKIET nr 35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    ( CPV 33199000-1; 33141220-8 )                                                                                         Akcesoria do podgrzewacza krwi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</si>
  <si>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250 ml</t>
    </r>
    <r>
      <rPr>
        <sz val="10"/>
        <rFont val="Times New Roman"/>
        <family val="1"/>
        <charset val="238"/>
      </rPr>
      <t xml:space="preserve"> o wymiarach (śred. górna-śred. dolna x wys)  Ø94,8 -Ø80,0 x 61,6 mm wykonany z polipropylenu ze szczelną pokrywką zamykaną na wcisk (zamykanie posiadające plombę zabezpieczającą). Pojemnik mleczny, pokrywka biała. Pojemnik posiadajacy oznakowanie oraz opisy w języku polskim dotyczące substancji niebezpiecznej (roztwór formaldehydu) Wyżej wymienione oznaczenia naniesione na pojemnik w sposób trwały uniemożliwiający ich usunięcie – pojemnik malowany technologią offset lub etykieta wklejana.Opakowanie: 1 szt.</t>
    </r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</si>
  <si>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5.000 ml</t>
    </r>
    <r>
      <rPr>
        <sz val="10"/>
        <rFont val="Times New Roman"/>
        <family val="1"/>
        <charset val="238"/>
      </rPr>
      <t xml:space="preserve"> o wymiarach (śred. górna-śred. dolna x wys) Ø225,0 - Ø194,0 x 187,0 mm wykonany z polipropylenu ze szczelną pokrywką zamykaną na wcisk (zamykanie posiadające plombę zabezpieczającą). Pojemnik mleczny, pokrywka biała. Pojemnik posiadający oznakowanie oraz opisy w języku polskim dotyczące substancji niebezpiecznej (roztwór formaldehydu). Wyżej wymienione oznaczenia naniesione na pojemnik w sposób trwały uniemożliwiający ich usunięcie – pojemnik malowany technologią offset lub etykieta wklejana .Opakowanie: 1 szt.</t>
    </r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</si>
  <si>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3.000 ml</t>
    </r>
    <r>
      <rPr>
        <sz val="10"/>
        <rFont val="Times New Roman"/>
        <family val="1"/>
        <charset val="238"/>
      </rPr>
      <t xml:space="preserve"> o wymiarach (śred. górna-śred. dolna x wys) Ø200,0 - Ø168,0 x 154,8 mm wykonany z polipropylenu ze szczelną pokrywką zamykaną na wcisk (zamykanie posiadające plombę zabezpieczającą). Pojemnik mleczny, pokrywka biała. Pojemnik posiadający oznakowanie oraz opisy w języku polskim dotyczące substancji niebezpiecznej (roztwór formaldehydu) Wyżej wymienione oznaczenia naniesione na pojemnik w sposób trwały uniemożliwiający ich usunięcie – pojemnik malowany technologią offset lub etykieta wklejana .Opakowanie 1 szt.</t>
    </r>
  </si>
  <si>
    <t>Elektrody do stymulacji zewnętrznej, defibrylacji i EKG na wodoodpornym podłożu piankowym i przewodzącym hydrożelu, radioprzezierne, pow. elektrody 79cm², zgodne z defibrylatorami jedno i dwufazowymi, pakowane a 2szt. Jałowe</t>
  </si>
  <si>
    <t>Cewnik do pomiaru ciśnienia z tętnicy płucnej, z koszulką do cewnikowania (cewnik Swan-Ganz'a).</t>
  </si>
  <si>
    <t xml:space="preserve">Maski tlenowe z drenem, wykonane  z wysokiej jakości medycznego, przezroczystego i miękkiego tworzywa o anatomicznym kształcie z regulowanym metalowym klipsem nosowym. Z gumką mocującą, dobrze przylegające do twarzy, zawierające otwory ułatwiające wydech, przezroczyste, miękkie (polichlorek winylu). Sterylne, pakowana pojedynczo z dołączoną instrukcją obsługi w środku. Dren tlenowy min.210cm z min. 6 wtopionymi elementami wzmacniającymi i chroniącymi przed załamaniem drenu. Znormalizowane końcówki drenu umożliwiają połączenie ze źródłem tlenu na wcisk (butla tlenowa). Sterylizowane tlenkiem etylenu, nie zawiera lateksu. Opakowanie pojedyńcze jak i zbiorcze musi posiadać dane importera, producenta jak i przedstawiciela na kraje EU. </t>
  </si>
  <si>
    <t xml:space="preserve">Cewnik do podawania tlenu. Wykonany z medycznego tworzywa z bardzo miękkimi końcówkami. Cewnik posiada regulację obwodu głowy, co umożliwia dopasowanie  do każdego kształtu głowy. Sterylny, pakowany pojedynczo z dołączoną instrukcją obsługi. Dren tlenowy z min. 6 wtopionymi elementami wzmacniającymi i chroniącymi przed załamaniem drenu. Znormalizowane końcówki drenu umożliwiają połączenie ze źródłem tlenu na wcisk (butla tlenowa). Nie zawiera lateksu. Opakowanie pojedyńcze jak i zbiorcze musi posiadać dane importera, producenta jak i przedstawiciela na kraje EU. </t>
  </si>
  <si>
    <t>ROZMIAR L, długość całkowita (dren + wąsy ) min. 200 cm</t>
  </si>
  <si>
    <t>ROZMIAR L, długość całkowita (dren + wąsy ) min. 550 cm</t>
  </si>
  <si>
    <t>* Maska z nebulizatorem, maska z drenem, nebulizator z ustnikiem,  Dren do tlenu, Cewnik do podawania tlenu muszą pochodzić od jednego producenta w celu zachowania jakości i kompatybilności</t>
  </si>
  <si>
    <t xml:space="preserve">Pojemniki na odpady medyczne                                                                                                          </t>
  </si>
  <si>
    <t xml:space="preserve">Pojemnik  o pojemności  325 ml ze sterylną wodą. Zaopatrzone w cztery boczne porty umożliwiające zastosowanie w różnych modelach tlenoterapii , możliwość stosowania  pojemnika u różnych, kolejnych pacjentów przez 75 dni potwierdzona oświadczeniem producenta. Pojemnik z zatyczką umożliwiającą zabezpieczenie pozostałej ilości wody do następnego użycia.           </t>
  </si>
  <si>
    <t xml:space="preserve">Cewniki, worki do moczu, wieszak do worków do moczu      </t>
  </si>
  <si>
    <t>Ostrza chirurgiczne, wymienne  Nr 10, 11, 23 lub 24 według potrzeb zamawiającego  ze stali węglowej , nazwa producenta oraz rozmiar wygrawerowne na ostrzu. Czytelne oznakowanie numerem  i rysunkiem ostrza w skali 1:1 , numerem serii i datą  przydatności na opakowaniu. Opakowanie    x100szt., oznaczone kolorystycznie , foliowane.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</si>
  <si>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</si>
  <si>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</si>
  <si>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</si>
  <si>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</si>
  <si>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</si>
  <si>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</si>
  <si>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</si>
  <si>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</si>
  <si>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</si>
  <si>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</si>
  <si>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</si>
  <si>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</si>
  <si>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</si>
  <si>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</si>
  <si>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</si>
  <si>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Zestaw do krążenia pozaustrojowego ECMO</t>
  </si>
  <si>
    <t>szt.</t>
  </si>
  <si>
    <t>2.</t>
  </si>
  <si>
    <t>ZAŁĄCZNIK NR 1</t>
  </si>
  <si>
    <t>zapotrzebowanie roczne  (a)</t>
  </si>
  <si>
    <t>PAKIET nr  20  ( CPV 33190000-8 )</t>
  </si>
  <si>
    <t>PAKIET nr 23  ( CPV 33141620-2)</t>
  </si>
  <si>
    <r>
      <t>PAKIET nr 29</t>
    </r>
    <r>
      <rPr>
        <sz val="10"/>
        <rFont val="Times New Roman"/>
        <family val="1"/>
        <charset val="238"/>
      </rPr>
      <t xml:space="preserve">  ( CPV 33140000-3 )</t>
    </r>
  </si>
  <si>
    <r>
      <t>PAKIET nr 30</t>
    </r>
    <r>
      <rPr>
        <sz val="10"/>
        <rFont val="Times New Roman"/>
        <family val="1"/>
        <charset val="238"/>
      </rPr>
      <t xml:space="preserve">  ( CPV 33140000-3 )</t>
    </r>
  </si>
  <si>
    <r>
      <t>PAKIET nr 31</t>
    </r>
    <r>
      <rPr>
        <sz val="10"/>
        <rFont val="Times New Roman"/>
        <family val="1"/>
        <charset val="238"/>
      </rPr>
      <t xml:space="preserve">  ( CPV 33140000-3 )</t>
    </r>
  </si>
  <si>
    <r>
      <t>PAKIET nr 32</t>
    </r>
    <r>
      <rPr>
        <sz val="10"/>
        <rFont val="Times New Roman"/>
        <family val="1"/>
        <charset val="238"/>
      </rPr>
      <t xml:space="preserve">  ( CPV 33140000-3 )</t>
    </r>
  </si>
  <si>
    <r>
      <t>PAKIET nr 33</t>
    </r>
    <r>
      <rPr>
        <sz val="10"/>
        <rFont val="Times New Roman"/>
        <family val="1"/>
        <charset val="238"/>
      </rPr>
      <t xml:space="preserve">  ( CPV 33140000-3 )</t>
    </r>
  </si>
  <si>
    <r>
      <t>PAKIET nr 34</t>
    </r>
    <r>
      <rPr>
        <sz val="10"/>
        <rFont val="Times New Roman"/>
        <family val="1"/>
        <charset val="238"/>
      </rPr>
      <t xml:space="preserve">  ( CPV 33140000-3 )</t>
    </r>
  </si>
  <si>
    <t>Różne wyroby medyczne</t>
  </si>
  <si>
    <t>Irygator - zestaw  do lewatywy  niesterylny</t>
  </si>
  <si>
    <t>Elektroda do EKG z żelem o średnicy  43mm x 50szt.</t>
  </si>
  <si>
    <t>Pojemnik plastikowy do moczu  100 ml, niesterylny, zakręcany</t>
  </si>
  <si>
    <t>Butla do dobowej zbiórki  moczu o poj. 2 litry, skalowana, plastikowa, plastik nieprzezroczysty , kolor brązowy, kształt kwadratowy, zakręcana</t>
  </si>
  <si>
    <t>Dren KEHR T. Rozmiary 16 CH 30 x 13 cm, 18 CH 30 x 13 cm  według potrzeb Zamawiającego. Wszystkie rozmiary od jednego producenta.</t>
  </si>
  <si>
    <t>Zestaw opatrunkowy podkładka T.R.A.C Pad, folia samoprzylepna  V.A.C. Drape jałowy opatrunek koloru czarnego wykonany z siatkowego poliuretanu (PE) o otwartych porach, posiadający dużą zdolność odprowadzania płynów. Zastosowanie powinno  wspomagać tworzenie tkanki ziarninowej. Stosowany w ranach  zakażonych  Rozmiar 26x15x3,2cm x 5 szt.</t>
  </si>
  <si>
    <t>Zestaw do pobierania wydzieliny 20ml. dł drenu  wraz końcówką  max.10 cm</t>
  </si>
  <si>
    <t>Cewnik Pezzera. Rozmiary 28, 32, 36 według potrzeb Zamawiającego. Wszystkie rozmiary od jednego producenta.</t>
  </si>
  <si>
    <t>Żel do USG poj. 0,5 l</t>
  </si>
  <si>
    <t>Żel do EKG poj. 0,5 l</t>
  </si>
  <si>
    <t>Gąbka z żelem myjącym do jednorazowego użycia, wykonana z włókna poliestrowego o wymiarach nie mniejszych niż 20 cm x 12 cm x 0,5 cm. Gramatura co najmniej 100g/m2. Opakowanie jednostkowe nie mniejsze niż 24 szt. Żel posiasda raport bezpieczeństwa produktu kosmetycznego oraz badania aplikacyjne przeprowadzone na min. 30 zdrowych dermatologicznie osobach. Instrukcja użytkowania w języku polski.</t>
  </si>
  <si>
    <t>Gąbka z żelem myjącym do jednorazowego użycia, wykonana z włókna poliestrowego o wymiarach nie mniejszych niż 20 cm x 24 cm x 0,5 cm. Gramatura co najmniej 100g/m2. Opakowanie jednostkowe nie mniejsze niż 12 szt. Żel posiasda raport bezpieczeństwa produktu kosmetycznego oraz badania aplikacyjne przeprowadzone na min. 30 zdrowych dermatologicznie osobach. Instrukcja użytkowania w języku polski.</t>
  </si>
  <si>
    <t>Zestaw do ciągłej żylno-żylnej hemodializy przenaczony do użytkowania na aparacie typu multiFoltratePro. Skład zestawu ; kaseta integrujaca pięć drenów; tętniczy, żylny, filtratu, cytrynianu (z końcówką Safe Lock), roztworu wapnia ( z igłą typu”spike” z napowietrzaniem ) wraz z akcesoriami do wypełniania i płukania układu; dren dializatu; hemofiltr z polisulfonową błoną półprzepuszczalną o powierzchni 1,8 m2</t>
  </si>
  <si>
    <t>Worek do moczu  z odpływem, zastawką antyrefluksową, dren 120cm, pojemność 2 litry,port igłowy i bezigłowy do pobierania próbek. Worek wzmocniony na całym obwodzie podwójnym zgrzewem. System zamknięty, długoterminowy, minimum 7-dniowy z nadrukowaną informacją na opakowaniu pojedynczym, z miejscem opisu na worku. Sterylny.</t>
  </si>
  <si>
    <t>j.w.   Rozmiary 11,5F dł. 15cm, 20cm, 24 cm, oraz 13,5 Fr dł. 15cm, 20cm, 24cm wg potrzeb zamawiającego.</t>
  </si>
  <si>
    <t>j.w.   rozmiar 13,5 Fr dł. 28cm, 35 cm wg potrzeb zamawiajćego.</t>
  </si>
  <si>
    <t>Strzykawka 50-60ml z gumowym tłokiem, końcówka Luer Lock</t>
  </si>
  <si>
    <t xml:space="preserve">Wyroby do polisomnografii                                                                                       </t>
  </si>
  <si>
    <t>Elektroda miseczkowata do EEG dł. 244 cm x  10 szt.</t>
  </si>
  <si>
    <t>Kaniule donosowe do polisomnografii do aparatu Alice 5 firmy Philips Respironics dla dorosłych dł. min. 210cm</t>
  </si>
  <si>
    <t xml:space="preserve">szt </t>
  </si>
  <si>
    <t>Worek do moczu  z odpływem, zastawką antyrefluksową, polem do opisywania, dren 90cm, pojemność 2 litry, zawór spustowy T, Worki przeznaczone do minimum 3-dniowej zbiórki moczu z nadrukowaną informacją na opakowaniu pojedynczym. Sterylny</t>
  </si>
  <si>
    <t>Wieszaki do worka na mocz jednoramienny</t>
  </si>
  <si>
    <t>Zatyczka do cewnika, sterylna</t>
  </si>
  <si>
    <r>
      <t>PAKIET nr 6   ( CPV 33141000-0 ; 33141200-2; 33141600-6 )</t>
    </r>
    <r>
      <rPr>
        <sz val="10"/>
        <rFont val="Times New Roman"/>
        <family val="1"/>
        <charset val="238"/>
      </rPr>
      <t xml:space="preserve">   </t>
    </r>
  </si>
  <si>
    <r>
      <t>PAKIET nr  7</t>
    </r>
    <r>
      <rPr>
        <sz val="10"/>
        <rFont val="Times New Roman"/>
        <family val="1"/>
        <charset val="238"/>
      </rPr>
      <t xml:space="preserve">   ( CPV 33140000-3; 33141200-2 )</t>
    </r>
  </si>
  <si>
    <t>PAKIET nr 8  ( CPV 33141600-6 )</t>
  </si>
  <si>
    <t>PAKIET nr 9  ( 33141200-2 ; 33141641-5 )</t>
  </si>
  <si>
    <t>PAKIET nr 10 ( 33141200-2 ; 33141641-5 )</t>
  </si>
  <si>
    <t>Pakiet   nr 11   CPV 33140000-3; 33141000-3; 33196000-0 )</t>
  </si>
  <si>
    <r>
      <t>PAKIET nr 13</t>
    </r>
    <r>
      <rPr>
        <sz val="10"/>
        <rFont val="Times New Roman"/>
        <family val="1"/>
        <charset val="238"/>
      </rPr>
      <t xml:space="preserve">  ( CPV 33700000-7 )</t>
    </r>
  </si>
  <si>
    <t>PAKIET nr 14   ( CPV 33141220-8; 33140000-3 )</t>
  </si>
  <si>
    <r>
      <t>PAKIET nr  15</t>
    </r>
    <r>
      <rPr>
        <sz val="10"/>
        <rFont val="Times New Roman"/>
        <family val="1"/>
        <charset val="238"/>
      </rPr>
      <t xml:space="preserve">   ( CPV 33141620-2; 33100000-1; 33140000-3 )</t>
    </r>
  </si>
  <si>
    <t>PAKIET nr   16    ( CPV 33141000-3; 33141320-9; 33141200-2 )</t>
  </si>
  <si>
    <t>PAKIET nr   17  ( CPV 33196000-0; 33169400-6 )</t>
  </si>
  <si>
    <t>PAKIET nr   19  ( CPV 33196000-0</t>
  </si>
  <si>
    <r>
      <t>PAKIET nr 21</t>
    </r>
    <r>
      <rPr>
        <sz val="10"/>
        <rFont val="Times New Roman"/>
        <family val="1"/>
        <charset val="238"/>
      </rPr>
      <t xml:space="preserve">  ( CPV 33140000-3 )</t>
    </r>
  </si>
  <si>
    <r>
      <t>PAKIET nr 22</t>
    </r>
    <r>
      <rPr>
        <sz val="10"/>
        <rFont val="Times New Roman"/>
        <family val="1"/>
        <charset val="238"/>
      </rPr>
      <t xml:space="preserve">   ( CPV 33141600-6; 33141620-2 )       </t>
    </r>
  </si>
  <si>
    <r>
      <t xml:space="preserve">PAKIET nr 24   </t>
    </r>
    <r>
      <rPr>
        <sz val="10"/>
        <rFont val="Times New Roman"/>
        <family val="1"/>
        <charset val="238"/>
      </rPr>
      <t xml:space="preserve"> ( CPV 33140000-3 )      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Ustniki do spirometru </t>
    </r>
    <r>
      <rPr>
        <sz val="10"/>
        <rFont val="Times New Roman"/>
        <family val="1"/>
        <charset val="238"/>
      </rPr>
      <t xml:space="preserve"> </t>
    </r>
  </si>
  <si>
    <r>
      <t>PAKIET nr 25</t>
    </r>
    <r>
      <rPr>
        <sz val="10"/>
        <rFont val="Times New Roman"/>
        <family val="1"/>
        <charset val="238"/>
      </rPr>
      <t xml:space="preserve">   ( CPV 33141323-0 )     </t>
    </r>
  </si>
  <si>
    <r>
      <t xml:space="preserve">PAKIET nr 26   ( CPV 33100000-1 )             </t>
    </r>
    <r>
      <rPr>
        <sz val="10"/>
        <rFont val="Times New Roman"/>
        <family val="1"/>
        <charset val="238"/>
      </rPr>
      <t xml:space="preserve"> </t>
    </r>
  </si>
  <si>
    <t xml:space="preserve">Wyroby do żywienia enteralnego                                             </t>
  </si>
  <si>
    <t>Strzykawka enteralna typu ENFit o pojemności 60 ml przeznaczona tylko do obsługi żywienia droga przewodu pokarmowego , nie zawiera lateksu. Opakowanie gwarantujące sterylność przez 60 miesięcy.</t>
  </si>
  <si>
    <t>Zestaw z końcówką typu ENFit do worków do pompy Flocare  INFINITY  569912</t>
  </si>
  <si>
    <t>Zgłębnik typu Flocare PUR, zgłębnik przeznaczony do żywienia dożołądkowego lub dojelitowego. Bliższy koniec zgłębnika zakończony złączem typu ENFit. Zgłębnik wykonany z miękkiego, przezroczystego poliuretanu, nie twardniejącego przy dłuższym stosowaniu. Zgłębnik należy wymieniać co 42 dni (6 tygodni). Zawiera centymetrową podziałkę  znakowaną dokładnie co 1 cm ułatwiającą kontrolowanie długości wprowadzanego zgłębnika, metalową trójskrętną prowadnicę (pokrytą silikonem) z kulkową końcówką ułatwiającą jej wprowadzanie do światła zgłębnika oraz 3 cieniodajne linie  kontrastujące w promieniach RTG. Zgłębnik nie zawiera DEHP, nie zawiera lateksu, pakowany pojedynczo w blister papier-folia. Różne rozmiary według potrzeb zamawiającego.</t>
  </si>
  <si>
    <t>Connector- przejściówka typu  ENLOCK  Nutricia  589732</t>
  </si>
  <si>
    <t>Jadorazowa linia do aparatu typu Hotline.</t>
  </si>
  <si>
    <t>ZGŁĘBNIK ŻOŁĄDKOWY - wykonany z medycznego PCV odpornego na załamania i skręcanie się o atraumatycznej, „zmrożonej” powierzchni lekko zaokrąglonej, zamkniętej końcówce posiadający  cztery boczne otwory końcowe o łagodnych krawędziach. Rozmiar oznaczony kolorem łącznika z zatyczką. Pakowane pojedynczo w opakowanie typu blister-pack. Długość 125 cm. Sterylny. Rozmiary CH 14, CH 16, CH 18, CH 20 według potrzeb zamawiającego.</t>
  </si>
  <si>
    <t>Zgłębnik 100% silikon, długość 120 cm,  zatyczka linia RTG na całej długości. Sterylny. Czas użytkowania 30 dni. Rozmiar od CH 14-20</t>
  </si>
  <si>
    <t>Dren tlenowy minimum 210cm z min. 6 wtopionymi elementami wzmacniającymi i chroniącymi przed załamaniem drenu. Znormalizowane końcówki drenu umożliwiają połączenie ze źródłem tlenu na wcisk (butla tlenowa). Nie zawiera lateksu. Sterylny, pakowany pojedynczo.</t>
  </si>
  <si>
    <t>Pojemnik na ostre odpady medyczne 5L wiadro z pokrywą umożliwiającą szczelne zamknięcie pojemnika stanowiącą integralną część pojemnika (przymocowana na stałe) lub oddzielną pokrywą , nakładaną bezpośrednio przed rozpoczęciem użytkowania pojemnika Otwór wrzutowy z wycięciami umożliwiającymi bezpieczne oddzielenie igły od strzykawki. Kolor żółty wysokość 190 mm. Posiadający Atest PZH oraz wyposażony wyposażony w naklejkę zgodnie z wymogami Rozporządzenia z dn.05.10.2017r.</t>
  </si>
  <si>
    <t>Pojemnik na ostre odpady medyczne 10 l  - wiadro z pokrywą umożliwiającą szczelne zamknięcie pojemnika stanowiącą integralną część pojemnika (przymocowana na stałe)  lub oddzielną  pokrywą , nakładaną bezpośrednio przed rozpoczęciem użytkowania pojemnika. Pokrywa lita lub wyposazona w otwór wrzutowy z wycięciami umożliwiającymi bezpieczne oddzielenie igły od strzykawki. Kolor czerwony. Posiadający Atest PZH oraz wyposażony w naklejkę zgodnie z wymogami Rozporządzenia z dn.05.10.2017r.</t>
  </si>
  <si>
    <t>Nebulizator z ustnikiem uniwersalnym i łącznikiem "T". Nebulizator o poj 6 ml, skalowany co 1 ml, rozbijanie cząstek leku od 2,4-2,8mikronów ( średnio 2,7 mikrona ). Dren tlenowy min. 210 cm z min. 6 wtopionymi elementami wzmacniającymi i chroniącymi przed załamaniem drenu. Znormalizowane końcówki drenu umożliwiają połączenie ze źródłem tlenu na wcisk (butla tlenowa). Łącznik „T” umożliwia jednoczesne podłączenie ustnika i rury karbowanej. Zestaw składa się z: ustnika, łącznika T, nebulizatora , drenu, rury karbowanej. Sterylny, pakowany pojedynczo z dołączoną instrukcją obsługi. Nie zawiera lateksu. Sterylizowany tlenkiem etylenu. Opakowanie pojedyńcze jak i zbiorcze musi posiadać dane importera, producenta jak i przedstawiciela na kraje EU</t>
  </si>
  <si>
    <t xml:space="preserve">szt. </t>
  </si>
  <si>
    <t xml:space="preserve">Elektrody do diatermii        </t>
  </si>
  <si>
    <t>Elektrody bierne jednorazowe do diatermii chirurgicznych, żelowe, dzielone na dwie równe symetryczne  części, owalne, uniwersalne dla dzieci i dorosłych, bez lateksu, powierzchnia ogólna 165-170cm cm², powierzchnia aktywna 103cm², grubość 1,65mm, pakowane pojedynczo, niesterylne</t>
  </si>
  <si>
    <t>Osłona na uchwyty do lamp operacyjnychmjednorazowa,jałowa,pakowana pojedyńczo,uniwersalna na uchwyty 20-40mm,wymiary 95x120mm</t>
  </si>
  <si>
    <t>Przedłużka monopolarna do uchwytów i elektrod 2,4mm,długość robocza 140mm</t>
  </si>
  <si>
    <t>szt</t>
  </si>
  <si>
    <t>Marker skórny jednorazowy,jałowy, z linijką 15cm,szer. 2cm,pakowany pojedyńczo</t>
  </si>
  <si>
    <t>Akcesoria do monitorowania nerwu błędnego</t>
  </si>
  <si>
    <t>Pojemniki do odsysania, czujniki przepływu</t>
  </si>
  <si>
    <t>Linie do podaży diet enteralnych  kompatybilne  z pompą AMIKA  7751900</t>
  </si>
  <si>
    <t>Linie do podaży diet enteralnych  kompatybilne  z pompą AMIKA  7751902</t>
  </si>
  <si>
    <t xml:space="preserve">Sonda stymulacyhna bipolarna  jednorazowego użytku, mikro-widełkowa o długości roboczej 45 mm, prosta, 1,5 mm złącze odporne na dotyk, długość widełek 3 mm, szerokość widełek 2 mm,, całkowita długość z uchwytem 155 mm, długość kabla 3000 mm,  sterylizowane ETO Długość części aktywnej (cm) &lt;= 5. 
   </t>
  </si>
  <si>
    <t>Elektroda samoprzpelna krtaniowa do rurki o średnicy wewnętrznej 7-9 mm. Powierzchnia klejąca 37x37,6 mm, powierzchnia elektrody: 1057 mm², z neutralną elektrodą samoprzylepną, sterylizowana ETO, jednorazowego użytku.</t>
  </si>
  <si>
    <t>Elektroda do aparatu BIS, złącze z plastiku poliwęglanowego, usztywniacz z poliwęglanu z jedną stroną pokrytą klejem. Moduł miedź / Mosiądz / Kapton®, elastyczny obwód, poliestrowy druk sitowy z utwardzonymi Ag / AgCl i tuszami dielektrycznymi. Żel do elektrod  - żel wodny chlorku potasu (KCl), Tarcza zębów elektrody - zielony nylonowy plastik. Dysk mocujący palce elektrody 1/32 cala z białej pianki polietylenowej, obie strony pokryte klejem klasy medycznej. Podstawa 1/16 cala z białej pianki polietylenowej, obie strony pokryte klejem klasy medycznej. Wymiary czujnika 11 cali x 1,1 cala. Opakowanie papier / folia aluminiowa / polietylen. Pakowana po 25 sztuk indywidualnie zapakowanych czujników w pudełku.</t>
  </si>
  <si>
    <t>Pojemnik jednorazowy typu VacuSmart do odsysania wydzieliny z drzewa oskrzelowego max. pojemność 700 ml, plus dren do ssaków medycznych Drager.</t>
  </si>
  <si>
    <t>Dren do kapnografii z końcówkami Luer-Lock</t>
  </si>
  <si>
    <t>Czujnik przepływu, termiczny, do pomiaru objętości przepływu gazu. Kompatybilny ze wszystkimi anestezjologicznymi systemami oddechowymi i respiratorami Drager. Opakowanie  5 szt.</t>
  </si>
  <si>
    <t>Zest. wprow. dla kaniul tętniczych do ECMO. Skład zestawu – igła 18 Ga ; zestaw 4 stopniowego dylatatora 10/12 FR – 12/14 Fr – 14/16 Fr – 16/18 Fr ; prowadnik z końcówką „J'' 0.038” x 100 cm ; advancer do prowadnika  ; skalpel ; strzykawka 20 ml.</t>
  </si>
  <si>
    <t>3.</t>
  </si>
  <si>
    <t>Zest. wprow. dla kaniul żylnych do ECMO. Skład zestawu – igła 18 Ga ; zestaw 4 stopniowego dylatatora 10/12 FR – 12/14 Fr – 14/16 Fr – 16/18 Fr ; prowadnik z końcówką „J'' 0.038” x 100 cm ; advancer do prowadnika  ; skalpel ; strzykawka 20 ml.</t>
  </si>
  <si>
    <t>4.</t>
  </si>
  <si>
    <t xml:space="preserve">Kaniula żylna do ECMO ; dostępna w rozmiarach 19-29 Fr; dwie dostępne długości 38 cm (dla rozmiarów 19-25) i 55 cm (dla rozmiarów 21-29).kaniula z powłoką biokompatybilną ( do 30 dni czas użycia) </t>
  </si>
  <si>
    <t>5.</t>
  </si>
  <si>
    <t xml:space="preserve">Kaniula tętnicza do ECMO :dostępna w rozmiarach 13-23 Fr; dwie dostępne długości 15 cm (dla rozmiarów 13-21) i 23 cm (dla rozmiarów 15-23).kaniula z powłoką biokompatybilną ( do 30 dni czas użycia)  </t>
  </si>
  <si>
    <t>6.</t>
  </si>
  <si>
    <t>Oxygenator dla dorosłych ze zbiornikiem kardiotomijnym.Zakres przepływu krwi przez oxygenator  0,5 – 7,0 l/min, bez wbudowanego filtra tetniczego, minimalne wypełnienie statyczne oxygenatora – 215 ml, poliuretanowy wymiennik ciepła o powierzchni 0,4 m2; Zbiornik kardiotomijny – hermetyczny o pojemności min 4200 ml.</t>
  </si>
  <si>
    <t>7.</t>
  </si>
  <si>
    <t>Zestaw drenów dla dorosłych do zabiegów chirurgicznych z krążeniem pozaustrojowym.</t>
  </si>
  <si>
    <t>wartość podatku VAT ogółem</t>
  </si>
  <si>
    <t>Akcesoria medyczne do zestawu VALLEYLAB</t>
  </si>
  <si>
    <t>Końcówka do zamykania naczyń o długości elektrody 16-17 mm ,dł. narzędzia 18-19 cm z wbudowanym nożem.</t>
  </si>
  <si>
    <t>Końcówka do zamykania naczyń o długości ramienia 37cm i śr. 5mm, z wbudowanym nożem.</t>
  </si>
  <si>
    <t>Końcówka jednorazowa do zamykania naczyń z zakrzywioną branszą o długości  36mm i dł. ramienia 18cm, z wbudowanym nożem.</t>
  </si>
  <si>
    <t>Wapno sodowane w postaci białych granulek tzw. "półsfer"o średnicy 4 mm i wysokości 2 mm, o wysokiej absorpcji min 178 litrów CO2/ 1 litr wapna, posiadajace wskaznik zużycia (zmiana koloru z białego na fioletowy), zawierająca w swoim składzie 78-84 %  CA(OH)2, 2-4 % NAOH, 14-18 %H2O, fiolet etylowy. Pakowane w 5 litrowe kanistry - 4.1 kg .</t>
  </si>
  <si>
    <t>Układ oddechowy, dedykowany do respiratora Carina , jednrazowy, mikrobiologicznie czysty, składajacy się z pojedyńczej rury oddechowej o długości 150 cm zawierającej zastawkę wydechową oraz linię pomiarową . Wyprodukowany z EVA, PP, PC, PS, PVC bez DEHP. Opór powietrza przy przepływie 60L/min &lt; 2 mbar. Pakowany w folię, opakowanie 5 szt., układ zabezpieczony czerwonym kapturkiem.</t>
  </si>
  <si>
    <t>Zestaw ansetezjologiczny, mikrobiologicznie  czysty z workiem oddechowym 2L bez lateksu, jednorazowego użytku, składajcy się z dwóch ramion o długości 180 cm oraz jednego ramienia 150 cm, zestaw z łącznikiem "Y" oraz łącznikiem kątowym z portem luer-lock, wykonany z EVA, PP, PE, bez PCV i DEHP, Sztywne końcówki od strony respiratora. Zestaw zabezpieczony czerwonym kapturkiem.</t>
  </si>
  <si>
    <t xml:space="preserve">szt.     </t>
  </si>
  <si>
    <t>Pojemniki z wodą sterylną do respiratorów.</t>
  </si>
  <si>
    <t xml:space="preserve">Pojemnik  o pojemności  1000 ml ze sterylną wodą. Zaopatrzone w cztery boczne porty umożliwiające zastosowanie w różnych modelach tlenoterapii , możliwość stosowania  pojemnika u różnych, kolejnych pacjentów przez 75 dni potwierdzona oświadczeniem producenta. Pojemnik z zatyczką umożliwiającą zabezpieczenie pozostałej ilości wody do następnego użycia.                  </t>
  </si>
  <si>
    <t xml:space="preserve">Pojemnik  o pojemności  500 ml ze sterylną wodą. Zaopatrzone w cztery boczne porty umożliwiające zastosowanie w różnych modelach tlenoterapii , możliwość stosowania  pojemnika u różnych, kolejnych pacjentów przez 75 dni potwierdzona oświadczeniem producenta. Pojemnik z zatyczką umożliwiającą zabezpieczenie pozostałej ilości wody do następnego użycia.                                    </t>
  </si>
  <si>
    <t>Worek kolostomijny zamknięty lub otwarty wg potrzeb zamawiającego 2-częściowy, poj 500 ml, max otwór 10-76 mm.</t>
  </si>
  <si>
    <t>Worek kolostomijny zamknięty lub otwarty wg potrzeb zamawiającego  1-częściowy, poj 500 ml, max otwór 10-76 mm.</t>
  </si>
  <si>
    <t xml:space="preserve">Płytka  stomijna  kompatybilna z poz. 1 </t>
  </si>
  <si>
    <t>Pakiet   nr 11a   CPV 33140000-3 )</t>
  </si>
  <si>
    <r>
      <t xml:space="preserve">Elektrody czynne jednorazowe do diatermii chirurgicznych z uchwytem z dwoma przyciskami, nożykiem i kablem, długość kabla z uchwytem 300-330cm, sterylne, bez lateksu, materiał uchwytu polipropylen z ABS, maks. prąd do 1A,maks. częstotliwość do 1MHz,uniwersalny wtyk 3-pinowy, pakowane pojedynczo </t>
    </r>
    <r>
      <rPr>
        <sz val="10"/>
        <color rgb="FFFF0000"/>
        <rFont val="Times New Roman"/>
        <family val="1"/>
        <charset val="238"/>
      </rPr>
      <t>lub elektrody czynne jednorazowe do diatermii chirurgicznych z uchwytem z dwoma przyciskami, nożykiem i kablem, długość kabla 300+/-15, sterylne, biokompatybilne, materiał uchwytu polipropylen z ABS, wtyk 3-pinowy, pakowane pojedynczo.</t>
    </r>
  </si>
  <si>
    <r>
      <t xml:space="preserve">Elektroda monopolarna jednorazowa szpatuła 2,0 x 18mm, długość całkowita 150-155mm, wtyk 2,4mm, pakowane po 10szt </t>
    </r>
    <r>
      <rPr>
        <sz val="10"/>
        <color rgb="FFFF0000"/>
        <rFont val="Times New Roman"/>
        <family val="1"/>
        <charset val="238"/>
      </rPr>
      <t>lub elektroda monopolarna jednorazowa - szpatuła o wymiarach szer. 2,3 mm grubość 0,5 mm i długość 153 mm, pakowana pojedynczo, wtyk 2,38 mm.</t>
    </r>
  </si>
  <si>
    <r>
      <t xml:space="preserve"> 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„S", rekomendowany obwód (bez rozciągania) co najmniej 80cm. Chłonność co najmniej 1750g -  Pakowane a'   30.
 </t>
    </r>
    <r>
      <rPr>
        <strike/>
        <sz val="10"/>
        <color indexed="10"/>
        <rFont val="Times New Roman"/>
        <family val="1"/>
        <charset val="238"/>
      </rPr>
      <t xml:space="preserve">   Wymagane przedłożenie karty produktowej / technicznej w całości jawnej dla Zamawiającego oraz innych wykonawców
</t>
    </r>
    <r>
      <rPr>
        <sz val="10"/>
        <color indexed="10"/>
        <rFont val="Times New Roman"/>
        <family val="1"/>
        <charset val="238"/>
      </rPr>
      <t>dopuszczamy również:
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wykonane z oddychającego materiału – elastycznego laminatu i włókniny na całym obwodzie zapewniając tym samym dobre dopasowanie do pacjenta na całym obwodzie zamiast ściągaczy taliowych; przylepcorzepy wielokrotnego użytku, dwa wskaźniki chłonności (zużycia produktu) w postaci dwóch żółtych pasków zmieniających barwę pod wpływem moczu i tuszowego nadruku rozmywającego się pod wpływem cieczy.
Rozmiar „S", rekomendowany obwód (bez rozciągania) co najmniej 80cm. Chłonność co najmniej 1500g -  Pakowane a' 30</t>
    </r>
    <r>
      <rPr>
        <sz val="10"/>
        <rFont val="Times New Roman"/>
        <family val="1"/>
        <charset val="238"/>
      </rPr>
      <t xml:space="preserve">
 </t>
    </r>
  </si>
  <si>
    <r>
      <t xml:space="preserve">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„M", rekomendowany obwód (bez rozciągania) co najmniej 110cm. Chłonność co najmniej 2400g -  Pakowane a' 30.
</t>
    </r>
    <r>
      <rPr>
        <strike/>
        <sz val="10"/>
        <color indexed="10"/>
        <rFont val="Times New Roman"/>
        <family val="1"/>
        <charset val="238"/>
      </rPr>
      <t xml:space="preserve">Wymagane przedłożenie karty produktowej / technicznej w całości jawnej dla Zamawiającego oraz innych wykonawców.
</t>
    </r>
    <r>
      <rPr>
        <sz val="10"/>
        <color indexed="10"/>
        <rFont val="Times New Roman"/>
        <family val="1"/>
        <charset val="238"/>
      </rPr>
      <t>dopuszczamy również:
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wykonane z oddychającego materiału – elastycznego laminatu i włókniny na całym obwodzie zapewniając tym samym dobre dopasowanie do pacjenta na całym obwodzie zamiast ściągaczy taliowych; przylepcorzepy wielokrotnego użytku, dwa wskaźniki chłonności (zużycia produktu) w postaci dwóch żółtych pasków zmieniających barwę pod wpływem moczu i tuszowego nadruku rozmywającego się pod wpływem cieczy.
Rozmiar „M", rekomendowany obwód (bez rozciągania) co najmniej110cm. Chłonność co najmniej 2200 g -  Pakowane a' 30</t>
    </r>
    <r>
      <rPr>
        <sz val="10"/>
        <rFont val="Times New Roman"/>
        <family val="1"/>
        <charset val="238"/>
      </rPr>
      <t xml:space="preserve">
</t>
    </r>
    <r>
      <rPr>
        <strike/>
        <sz val="10"/>
        <color indexed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
</t>
    </r>
  </si>
  <si>
    <r>
      <t xml:space="preserve">   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„L", rekomendowany obwód (bez rozciągania) co najmniej 140cm. Chłonność co najmniej 2700g - chłonność wg. normy ISO (Rothwell). Pakowane a'    30.
</t>
    </r>
    <r>
      <rPr>
        <strike/>
        <sz val="10"/>
        <color indexed="10"/>
        <rFont val="Times New Roman"/>
        <family val="1"/>
        <charset val="238"/>
      </rPr>
      <t xml:space="preserve">Wymagane przedłożenie karty produktowej / technicznej w całości jawnej dla Zamawiającego oraz innych wykonawców.
</t>
    </r>
    <r>
      <rPr>
        <sz val="10"/>
        <color indexed="10"/>
        <rFont val="Times New Roman"/>
        <family val="1"/>
        <charset val="238"/>
      </rPr>
      <t xml:space="preserve">dopuszczamy również:
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wykonane z oddychającego materiału – elastycznego laminatu i włókniny na całym obwodzie zapewniając tym samym dobre dopasowanie do pacjenta na całym obwodzie zamiast ściągaczy taliowych; przylepcorzepy wielokrotnego użytku, dwa wskaźniki chłonności (zużycia produktu) w postaci dwóch żółtych pasków zmieniających barwę pod wpływem moczu i tuszowego nadruku rozmywającego się pod wpływem cieczy.
Rozmiar „L", rekomendowany obwód (bez rozciągania) co najmniej 140cm. Chłonność co najmniej 2500g -  Pakowane a' 30
</t>
    </r>
    <r>
      <rPr>
        <sz val="10"/>
        <rFont val="Times New Roman"/>
        <family val="1"/>
        <charset val="238"/>
      </rPr>
      <t xml:space="preserve">
 </t>
    </r>
  </si>
  <si>
    <r>
      <t xml:space="preserve">   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„XL", rekomendowany obwód (bez rozciągania) co najmniej 160cm. Chłonność co najmniej 2750g - Pakowane a'  30.
</t>
    </r>
    <r>
      <rPr>
        <strike/>
        <sz val="10"/>
        <color indexed="10"/>
        <rFont val="Times New Roman"/>
        <family val="1"/>
        <charset val="238"/>
      </rPr>
      <t xml:space="preserve">Wymagane przedłożenie karty produktowej / technicznej w całości jawnej dla Zamawiającego oraz innych wykonawców.
</t>
    </r>
    <r>
      <rPr>
        <sz val="10"/>
        <color indexed="10"/>
        <rFont val="Times New Roman"/>
        <family val="1"/>
        <charset val="238"/>
      </rPr>
      <t>dopuszczamy również:</t>
    </r>
    <r>
      <rPr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>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wykonane z oddychającego materiału – elastycznego laminatu i włókniny na całym obwodzie zapewniając tym samym dobre dopasowanie do pacjenta na całym obwodzie zamiast ściągaczy taliowych; przylepcorzepy wielokrotnego użytku, dwa wskaźniki chłonności (zużycia produktu) w postaci dwóch żółtych pasków zmieniających barwę pod wpływem moczu i tuszowego nadruku rozmywającego się pod wpływem cieczy.
Rozmiar „XL", rekomendowany obwód (bez rozciągania) co najmniej 170cm. Chłonność co najmniej 2500g -  Pakowane a' 30</t>
    </r>
    <r>
      <rPr>
        <sz val="10"/>
        <rFont val="Times New Roman"/>
        <family val="1"/>
        <charset val="238"/>
      </rPr>
      <t xml:space="preserve">
 </t>
    </r>
  </si>
  <si>
    <r>
      <t xml:space="preserve">Podkład chłonny o wymiarach 60x90cm z wkładem chłonnym o chłonności co najmniej </t>
    </r>
    <r>
      <rPr>
        <sz val="10"/>
        <color indexed="10"/>
        <rFont val="Times New Roman"/>
        <family val="1"/>
        <charset val="238"/>
      </rPr>
      <t>1600-</t>
    </r>
    <r>
      <rPr>
        <sz val="10"/>
        <rFont val="Times New Roman"/>
        <family val="1"/>
        <charset val="238"/>
      </rPr>
      <t xml:space="preserve">1750g, wg normy ISO 11948-1.
 </t>
    </r>
    <r>
      <rPr>
        <strike/>
        <sz val="10"/>
        <color indexed="10"/>
        <rFont val="Times New Roman"/>
        <family val="1"/>
        <charset val="238"/>
      </rPr>
      <t>Wymagane przedłożenie karty produktowej / technicznej jawnej dla Zamawiającego i innych wykonawców.</t>
    </r>
    <r>
      <rPr>
        <sz val="10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</si>
</sst>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>
  <numFmts count="9">
    <numFmt numFmtId="43" formatCode="_-* #,##0.00\ _z_ł_-;\-* #,##0.00\ _z_ł_-;_-* &quot;-&quot;??\ _z_ł_-;_-@_-"/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  <numFmt numFmtId="170" formatCode="0.0"/>
    <numFmt numFmtId="171" formatCode="\ * #,##0&quot;    &quot;;\-* #,##0&quot;    &quot;;\ * \-#&quot;    &quot;;@\ "/>
  </numFmts>
  <fonts count="37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Czcionka tekstu podstawowego"/>
      <family val="2"/>
      <charset val="238"/>
    </font>
    <font>
      <b/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8" fillId="0" borderId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167" fontId="28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68">
    <xf numFmtId="0" fontId="0" fillId="0" borderId="0" xfId="0"/>
    <xf numFmtId="0" fontId="17" fillId="0" borderId="2" xfId="0" applyFont="1" applyFill="1" applyBorder="1" applyAlignment="1">
      <alignment horizontal="left" vertical="top" wrapText="1"/>
    </xf>
    <xf numFmtId="0" fontId="17" fillId="0" borderId="2" xfId="35" applyFont="1" applyFill="1" applyBorder="1" applyAlignment="1">
      <alignment horizontal="left" vertical="top" wrapText="1"/>
    </xf>
    <xf numFmtId="2" fontId="17" fillId="0" borderId="2" xfId="32" applyNumberFormat="1" applyFont="1" applyFill="1" applyBorder="1" applyAlignment="1" applyProtection="1">
      <alignment horizontal="left" vertical="top" wrapText="1"/>
      <protection locked="0"/>
    </xf>
    <xf numFmtId="2" fontId="17" fillId="0" borderId="2" xfId="0" applyNumberFormat="1" applyFont="1" applyFill="1" applyBorder="1" applyAlignment="1">
      <alignment horizontal="left" vertical="top" wrapText="1"/>
    </xf>
    <xf numFmtId="0" fontId="17" fillId="0" borderId="2" xfId="32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>
      <alignment horizontal="left" vertical="top" wrapText="1"/>
    </xf>
    <xf numFmtId="0" fontId="16" fillId="0" borderId="4" xfId="32" applyFont="1" applyFill="1" applyBorder="1" applyAlignment="1" applyProtection="1">
      <alignment horizontal="left" vertical="top" wrapText="1"/>
      <protection locked="0"/>
    </xf>
    <xf numFmtId="0" fontId="17" fillId="0" borderId="5" xfId="0" applyFont="1" applyFill="1" applyBorder="1" applyAlignment="1">
      <alignment horizontal="left" vertical="top" wrapText="1"/>
    </xf>
    <xf numFmtId="2" fontId="17" fillId="0" borderId="5" xfId="32" applyNumberFormat="1" applyFont="1" applyFill="1" applyBorder="1" applyAlignment="1">
      <alignment horizontal="left" vertical="top" wrapText="1"/>
    </xf>
    <xf numFmtId="9" fontId="17" fillId="0" borderId="5" xfId="32" applyNumberFormat="1" applyFont="1" applyFill="1" applyBorder="1" applyAlignment="1">
      <alignment horizontal="left" vertical="top" wrapText="1"/>
    </xf>
    <xf numFmtId="0" fontId="17" fillId="0" borderId="5" xfId="32" applyFont="1" applyFill="1" applyBorder="1" applyAlignment="1">
      <alignment horizontal="left" vertical="top" wrapText="1"/>
    </xf>
    <xf numFmtId="9" fontId="17" fillId="0" borderId="2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6" fillId="0" borderId="0" xfId="32" applyFont="1" applyFill="1" applyBorder="1" applyAlignment="1" applyProtection="1">
      <alignment horizontal="left" vertical="top" wrapText="1"/>
      <protection locked="0"/>
    </xf>
    <xf numFmtId="0" fontId="16" fillId="0" borderId="6" xfId="32" applyFont="1" applyFill="1" applyBorder="1" applyAlignment="1" applyProtection="1">
      <alignment horizontal="left" vertical="top" wrapText="1"/>
      <protection locked="0"/>
    </xf>
    <xf numFmtId="0" fontId="17" fillId="0" borderId="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4" fontId="17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32" applyFont="1" applyFill="1" applyBorder="1" applyAlignment="1">
      <alignment horizontal="left" vertical="top" wrapText="1"/>
    </xf>
    <xf numFmtId="0" fontId="18" fillId="0" borderId="0" xfId="32" applyFont="1" applyFill="1" applyBorder="1" applyAlignment="1" applyProtection="1">
      <alignment horizontal="left" vertical="top" wrapText="1"/>
      <protection locked="0"/>
    </xf>
    <xf numFmtId="0" fontId="17" fillId="0" borderId="0" xfId="32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left"/>
    </xf>
    <xf numFmtId="0" fontId="18" fillId="0" borderId="2" xfId="32" applyFont="1" applyFill="1" applyBorder="1" applyAlignment="1" applyProtection="1">
      <alignment horizontal="left" vertical="top" wrapText="1"/>
      <protection locked="0"/>
    </xf>
    <xf numFmtId="0" fontId="18" fillId="0" borderId="2" xfId="32" applyFont="1" applyFill="1" applyBorder="1" applyAlignment="1" applyProtection="1">
      <alignment horizontal="left" vertical="center" wrapText="1"/>
      <protection locked="0"/>
    </xf>
    <xf numFmtId="2" fontId="18" fillId="0" borderId="2" xfId="39" applyNumberFormat="1" applyFont="1" applyFill="1" applyBorder="1" applyAlignment="1" applyProtection="1">
      <alignment horizontal="left" vertical="center" wrapText="1"/>
      <protection locked="0"/>
    </xf>
    <xf numFmtId="9" fontId="18" fillId="0" borderId="2" xfId="32" applyNumberFormat="1" applyFont="1" applyFill="1" applyBorder="1" applyAlignment="1" applyProtection="1">
      <alignment horizontal="left" vertical="center" wrapText="1"/>
      <protection locked="0"/>
    </xf>
    <xf numFmtId="4" fontId="18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32" applyFont="1" applyFill="1" applyBorder="1" applyAlignment="1" applyProtection="1">
      <alignment horizontal="left" vertical="center" wrapText="1"/>
      <protection locked="0"/>
    </xf>
    <xf numFmtId="0" fontId="19" fillId="0" borderId="2" xfId="36" applyFont="1" applyFill="1" applyBorder="1" applyAlignment="1">
      <alignment horizontal="left" vertical="center"/>
    </xf>
    <xf numFmtId="0" fontId="19" fillId="0" borderId="0" xfId="36" applyFont="1" applyFill="1" applyBorder="1" applyAlignment="1">
      <alignment horizontal="left" vertical="center"/>
    </xf>
    <xf numFmtId="0" fontId="17" fillId="0" borderId="2" xfId="32" applyFont="1" applyFill="1" applyBorder="1" applyAlignment="1" applyProtection="1">
      <alignment horizontal="left" vertical="center" wrapText="1"/>
      <protection locked="0"/>
    </xf>
    <xf numFmtId="3" fontId="17" fillId="0" borderId="2" xfId="36" applyNumberFormat="1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left" vertical="top" wrapText="1"/>
    </xf>
    <xf numFmtId="0" fontId="17" fillId="0" borderId="2" xfId="0" applyNumberFormat="1" applyFont="1" applyFill="1" applyBorder="1" applyAlignment="1">
      <alignment horizontal="left" vertical="top" wrapText="1"/>
    </xf>
    <xf numFmtId="9" fontId="17" fillId="0" borderId="2" xfId="32" applyNumberFormat="1" applyFont="1" applyFill="1" applyBorder="1" applyAlignment="1" applyProtection="1">
      <alignment horizontal="left" vertical="top" wrapText="1"/>
      <protection locked="0"/>
    </xf>
    <xf numFmtId="4" fontId="17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2" fontId="16" fillId="0" borderId="2" xfId="0" applyNumberFormat="1" applyFont="1" applyFill="1" applyBorder="1" applyAlignment="1">
      <alignment horizontal="left" vertical="center" wrapText="1"/>
    </xf>
    <xf numFmtId="9" fontId="17" fillId="0" borderId="2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2" fontId="17" fillId="0" borderId="0" xfId="0" applyNumberFormat="1" applyFont="1" applyFill="1" applyBorder="1" applyAlignment="1">
      <alignment horizontal="left" vertical="top" wrapText="1"/>
    </xf>
    <xf numFmtId="9" fontId="17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/>
    </xf>
    <xf numFmtId="4" fontId="22" fillId="0" borderId="0" xfId="0" applyNumberFormat="1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center" wrapText="1"/>
    </xf>
    <xf numFmtId="2" fontId="16" fillId="0" borderId="4" xfId="0" applyNumberFormat="1" applyFont="1" applyFill="1" applyBorder="1" applyAlignment="1">
      <alignment horizontal="left" vertical="center" wrapText="1"/>
    </xf>
    <xf numFmtId="9" fontId="17" fillId="0" borderId="4" xfId="0" applyNumberFormat="1" applyFont="1" applyFill="1" applyBorder="1" applyAlignment="1">
      <alignment horizontal="left" vertical="center" wrapText="1"/>
    </xf>
    <xf numFmtId="2" fontId="17" fillId="0" borderId="0" xfId="32" applyNumberFormat="1" applyFont="1" applyFill="1" applyBorder="1" applyAlignment="1">
      <alignment horizontal="left" vertical="top" wrapText="1"/>
    </xf>
    <xf numFmtId="9" fontId="17" fillId="0" borderId="0" xfId="32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center" wrapText="1"/>
    </xf>
    <xf numFmtId="2" fontId="24" fillId="0" borderId="4" xfId="0" applyNumberFormat="1" applyFont="1" applyFill="1" applyBorder="1" applyAlignment="1">
      <alignment horizontal="left" vertical="center" wrapText="1"/>
    </xf>
    <xf numFmtId="9" fontId="22" fillId="0" borderId="4" xfId="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top" wrapText="1"/>
    </xf>
    <xf numFmtId="0" fontId="16" fillId="0" borderId="0" xfId="36" applyFont="1" applyFill="1" applyBorder="1" applyAlignment="1">
      <alignment horizontal="left"/>
    </xf>
    <xf numFmtId="0" fontId="16" fillId="0" borderId="4" xfId="36" applyFont="1" applyFill="1" applyBorder="1" applyAlignment="1">
      <alignment horizontal="left"/>
    </xf>
    <xf numFmtId="0" fontId="13" fillId="0" borderId="0" xfId="36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7" fillId="0" borderId="0" xfId="36" applyFont="1" applyFill="1" applyBorder="1" applyAlignment="1">
      <alignment horizontal="left"/>
    </xf>
    <xf numFmtId="0" fontId="16" fillId="0" borderId="6" xfId="36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2" fontId="16" fillId="0" borderId="0" xfId="32" applyNumberFormat="1" applyFont="1" applyFill="1" applyBorder="1" applyAlignment="1">
      <alignment horizontal="left" vertical="top" wrapText="1"/>
    </xf>
    <xf numFmtId="9" fontId="16" fillId="0" borderId="0" xfId="32" applyNumberFormat="1" applyFont="1" applyFill="1" applyBorder="1" applyAlignment="1">
      <alignment horizontal="left" vertical="top" wrapText="1"/>
    </xf>
    <xf numFmtId="2" fontId="15" fillId="0" borderId="0" xfId="0" applyNumberFormat="1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2" fontId="17" fillId="0" borderId="5" xfId="0" applyNumberFormat="1" applyFont="1" applyFill="1" applyBorder="1" applyAlignment="1">
      <alignment horizontal="left" vertical="top" wrapText="1"/>
    </xf>
    <xf numFmtId="9" fontId="17" fillId="0" borderId="5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/>
    </xf>
    <xf numFmtId="0" fontId="16" fillId="0" borderId="5" xfId="36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2" fontId="15" fillId="0" borderId="2" xfId="0" applyNumberFormat="1" applyFont="1" applyFill="1" applyBorder="1" applyAlignment="1">
      <alignment horizontal="left"/>
    </xf>
    <xf numFmtId="0" fontId="19" fillId="0" borderId="8" xfId="0" applyFont="1" applyFill="1" applyBorder="1" applyAlignment="1">
      <alignment horizontal="left" vertical="center" wrapText="1"/>
    </xf>
    <xf numFmtId="0" fontId="18" fillId="0" borderId="5" xfId="32" applyFont="1" applyFill="1" applyBorder="1" applyAlignment="1" applyProtection="1">
      <alignment horizontal="left" vertical="top" wrapText="1"/>
      <protection locked="0"/>
    </xf>
    <xf numFmtId="0" fontId="17" fillId="0" borderId="2" xfId="0" applyFont="1" applyFill="1" applyBorder="1" applyAlignment="1">
      <alignment horizontal="left" wrapText="1"/>
    </xf>
    <xf numFmtId="2" fontId="19" fillId="0" borderId="2" xfId="36" applyNumberFormat="1" applyFont="1" applyFill="1" applyBorder="1" applyAlignment="1">
      <alignment horizontal="left" vertical="center"/>
    </xf>
    <xf numFmtId="2" fontId="17" fillId="0" borderId="2" xfId="0" applyNumberFormat="1" applyFont="1" applyFill="1" applyBorder="1" applyAlignment="1">
      <alignment horizontal="left" vertical="center" wrapText="1"/>
    </xf>
    <xf numFmtId="0" fontId="13" fillId="0" borderId="5" xfId="36" applyFont="1" applyFill="1" applyBorder="1" applyAlignment="1">
      <alignment horizontal="left"/>
    </xf>
    <xf numFmtId="0" fontId="19" fillId="0" borderId="6" xfId="32" applyFont="1" applyFill="1" applyBorder="1" applyAlignment="1" applyProtection="1">
      <alignment horizontal="left" vertical="center" wrapText="1"/>
      <protection locked="0"/>
    </xf>
    <xf numFmtId="0" fontId="19" fillId="0" borderId="6" xfId="36" applyFont="1" applyFill="1" applyBorder="1" applyAlignment="1">
      <alignment horizontal="left" vertical="center"/>
    </xf>
    <xf numFmtId="0" fontId="14" fillId="0" borderId="0" xfId="32" applyFont="1" applyFill="1" applyBorder="1" applyAlignment="1" applyProtection="1">
      <alignment horizontal="left" vertical="top" wrapText="1"/>
      <protection locked="0"/>
    </xf>
    <xf numFmtId="2" fontId="17" fillId="0" borderId="2" xfId="32" applyNumberFormat="1" applyFont="1" applyFill="1" applyBorder="1" applyAlignment="1" applyProtection="1">
      <alignment horizontal="left" vertical="center" wrapText="1"/>
      <protection locked="0"/>
    </xf>
    <xf numFmtId="2" fontId="18" fillId="0" borderId="2" xfId="3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/>
    </xf>
    <xf numFmtId="2" fontId="18" fillId="0" borderId="0" xfId="39" applyNumberFormat="1" applyFont="1" applyFill="1" applyBorder="1" applyAlignment="1" applyProtection="1">
      <alignment horizontal="left" vertical="top" wrapText="1"/>
      <protection locked="0"/>
    </xf>
    <xf numFmtId="9" fontId="18" fillId="0" borderId="0" xfId="32" applyNumberFormat="1" applyFont="1" applyFill="1" applyBorder="1" applyAlignment="1" applyProtection="1">
      <alignment horizontal="left" vertical="top" wrapText="1"/>
      <protection locked="0"/>
    </xf>
    <xf numFmtId="0" fontId="23" fillId="0" borderId="2" xfId="0" applyFont="1" applyFill="1" applyBorder="1" applyAlignment="1">
      <alignment horizontal="left" wrapText="1"/>
    </xf>
    <xf numFmtId="2" fontId="18" fillId="0" borderId="0" xfId="32" applyNumberFormat="1" applyFont="1" applyFill="1" applyBorder="1" applyAlignment="1" applyProtection="1">
      <alignment horizontal="left" vertical="top" wrapText="1"/>
      <protection locked="0"/>
    </xf>
    <xf numFmtId="2" fontId="12" fillId="0" borderId="2" xfId="15" applyNumberFormat="1" applyFont="1" applyFill="1" applyBorder="1" applyAlignment="1" applyProtection="1">
      <alignment horizontal="left" vertical="center" wrapText="1"/>
    </xf>
    <xf numFmtId="2" fontId="15" fillId="0" borderId="0" xfId="0" applyNumberFormat="1" applyFont="1" applyFill="1" applyAlignment="1">
      <alignment horizontal="left"/>
    </xf>
    <xf numFmtId="2" fontId="16" fillId="0" borderId="0" xfId="32" applyNumberFormat="1" applyFont="1" applyFill="1" applyBorder="1" applyAlignment="1" applyProtection="1">
      <alignment horizontal="left" vertical="top" wrapText="1"/>
      <protection locked="0"/>
    </xf>
    <xf numFmtId="2" fontId="13" fillId="0" borderId="0" xfId="36" applyNumberFormat="1" applyFont="1" applyFill="1" applyBorder="1" applyAlignment="1">
      <alignment horizontal="left"/>
    </xf>
    <xf numFmtId="2" fontId="17" fillId="0" borderId="0" xfId="36" applyNumberFormat="1" applyFont="1" applyFill="1" applyBorder="1" applyAlignment="1">
      <alignment horizontal="left"/>
    </xf>
    <xf numFmtId="2" fontId="15" fillId="0" borderId="5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2" fontId="14" fillId="0" borderId="5" xfId="0" applyNumberFormat="1" applyFont="1" applyFill="1" applyBorder="1" applyAlignment="1">
      <alignment horizontal="left"/>
    </xf>
    <xf numFmtId="2" fontId="16" fillId="0" borderId="0" xfId="36" applyNumberFormat="1" applyFont="1" applyFill="1" applyBorder="1" applyAlignment="1">
      <alignment horizontal="left"/>
    </xf>
    <xf numFmtId="2" fontId="16" fillId="0" borderId="5" xfId="36" applyNumberFormat="1" applyFont="1" applyFill="1" applyBorder="1" applyAlignment="1">
      <alignment horizontal="left"/>
    </xf>
    <xf numFmtId="2" fontId="19" fillId="0" borderId="6" xfId="36" applyNumberFormat="1" applyFont="1" applyFill="1" applyBorder="1" applyAlignment="1">
      <alignment horizontal="left" vertical="center"/>
    </xf>
    <xf numFmtId="2" fontId="17" fillId="0" borderId="0" xfId="15" applyNumberFormat="1" applyFont="1" applyFill="1" applyBorder="1" applyAlignment="1" applyProtection="1">
      <alignment horizontal="left" vertical="top" wrapText="1"/>
    </xf>
    <xf numFmtId="2" fontId="17" fillId="0" borderId="2" xfId="15" applyNumberFormat="1" applyFont="1" applyFill="1" applyBorder="1" applyAlignment="1" applyProtection="1">
      <alignment horizontal="left" vertical="top" wrapText="1"/>
      <protection locked="0"/>
    </xf>
    <xf numFmtId="2" fontId="20" fillId="0" borderId="0" xfId="0" applyNumberFormat="1" applyFont="1" applyFill="1" applyBorder="1" applyAlignment="1">
      <alignment horizontal="left"/>
    </xf>
    <xf numFmtId="2" fontId="17" fillId="0" borderId="4" xfId="0" applyNumberFormat="1" applyFont="1" applyFill="1" applyBorder="1" applyAlignment="1">
      <alignment horizontal="left" vertical="center" wrapText="1"/>
    </xf>
    <xf numFmtId="2" fontId="22" fillId="0" borderId="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Fill="1" applyBorder="1" applyAlignment="1">
      <alignment horizontal="left"/>
    </xf>
    <xf numFmtId="2" fontId="13" fillId="0" borderId="5" xfId="36" applyNumberFormat="1" applyFont="1" applyFill="1" applyBorder="1" applyAlignment="1">
      <alignment horizontal="left"/>
    </xf>
    <xf numFmtId="0" fontId="17" fillId="0" borderId="0" xfId="32" applyFont="1" applyFill="1" applyBorder="1" applyAlignment="1" applyProtection="1">
      <alignment horizontal="left" vertical="top" wrapText="1"/>
      <protection locked="0"/>
    </xf>
    <xf numFmtId="2" fontId="22" fillId="0" borderId="0" xfId="0" applyNumberFormat="1" applyFont="1" applyFill="1" applyBorder="1" applyAlignment="1">
      <alignment horizontal="left" vertical="center" wrapText="1"/>
    </xf>
    <xf numFmtId="2" fontId="24" fillId="0" borderId="0" xfId="0" applyNumberFormat="1" applyFont="1" applyFill="1" applyBorder="1" applyAlignment="1">
      <alignment horizontal="left" vertical="center" wrapText="1"/>
    </xf>
    <xf numFmtId="9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24" fillId="0" borderId="2" xfId="0" applyNumberFormat="1" applyFont="1" applyFill="1" applyBorder="1" applyAlignment="1">
      <alignment horizontal="left" vertical="center" wrapText="1"/>
    </xf>
    <xf numFmtId="9" fontId="22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2" fontId="17" fillId="0" borderId="2" xfId="36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32" applyFont="1" applyFill="1" applyBorder="1" applyAlignment="1">
      <alignment horizontal="center" vertical="top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6" fillId="0" borderId="0" xfId="32" applyFont="1" applyFill="1" applyBorder="1" applyAlignment="1" applyProtection="1">
      <alignment horizontal="center" vertical="top" wrapText="1"/>
      <protection locked="0"/>
    </xf>
    <xf numFmtId="0" fontId="16" fillId="0" borderId="0" xfId="36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7" xfId="32" applyFont="1" applyFill="1" applyBorder="1" applyAlignment="1">
      <alignment horizontal="center" vertical="top" wrapText="1"/>
    </xf>
    <xf numFmtId="0" fontId="16" fillId="0" borderId="0" xfId="32" applyFont="1" applyFill="1" applyBorder="1" applyAlignment="1">
      <alignment horizontal="center" vertical="top"/>
    </xf>
    <xf numFmtId="0" fontId="26" fillId="0" borderId="0" xfId="0" applyFont="1" applyFill="1" applyAlignment="1">
      <alignment horizontal="left"/>
    </xf>
    <xf numFmtId="4" fontId="30" fillId="0" borderId="0" xfId="0" applyNumberFormat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/>
    </xf>
    <xf numFmtId="0" fontId="32" fillId="0" borderId="0" xfId="36" applyFont="1" applyFill="1" applyBorder="1" applyAlignment="1">
      <alignment horizontal="left" vertical="center"/>
    </xf>
    <xf numFmtId="4" fontId="33" fillId="0" borderId="0" xfId="0" applyNumberFormat="1" applyFont="1" applyFill="1" applyBorder="1" applyAlignment="1">
      <alignment horizontal="left" vertical="center" wrapText="1"/>
    </xf>
    <xf numFmtId="0" fontId="31" fillId="0" borderId="0" xfId="32" applyFont="1" applyFill="1" applyBorder="1" applyAlignment="1">
      <alignment horizontal="left"/>
    </xf>
    <xf numFmtId="0" fontId="16" fillId="0" borderId="10" xfId="36" applyFont="1" applyFill="1" applyBorder="1" applyAlignment="1">
      <alignment horizontal="left"/>
    </xf>
    <xf numFmtId="0" fontId="16" fillId="0" borderId="0" xfId="32" applyFont="1" applyFill="1" applyBorder="1" applyAlignment="1">
      <alignment horizontal="left"/>
    </xf>
    <xf numFmtId="0" fontId="16" fillId="0" borderId="4" xfId="32" applyFont="1" applyFill="1" applyBorder="1" applyAlignment="1">
      <alignment horizontal="left"/>
    </xf>
    <xf numFmtId="0" fontId="16" fillId="0" borderId="5" xfId="32" applyFont="1" applyFill="1" applyBorder="1" applyAlignment="1">
      <alignment horizontal="left"/>
    </xf>
    <xf numFmtId="0" fontId="18" fillId="0" borderId="8" xfId="32" applyFont="1" applyFill="1" applyBorder="1" applyAlignment="1" applyProtection="1">
      <alignment horizontal="left" vertical="top" wrapText="1"/>
      <protection locked="0"/>
    </xf>
    <xf numFmtId="0" fontId="18" fillId="0" borderId="2" xfId="0" applyFont="1" applyFill="1" applyBorder="1" applyAlignment="1">
      <alignment horizontal="left" vertical="center" wrapText="1"/>
    </xf>
    <xf numFmtId="0" fontId="16" fillId="0" borderId="2" xfId="32" applyFont="1" applyFill="1" applyBorder="1" applyAlignment="1" applyProtection="1">
      <alignment horizontal="left" vertical="top" wrapText="1"/>
      <protection locked="0"/>
    </xf>
    <xf numFmtId="0" fontId="17" fillId="0" borderId="2" xfId="32" applyFont="1" applyFill="1" applyBorder="1" applyAlignment="1">
      <alignment horizontal="left" vertical="top" wrapText="1"/>
    </xf>
    <xf numFmtId="4" fontId="17" fillId="0" borderId="2" xfId="32" applyNumberFormat="1" applyFont="1" applyFill="1" applyBorder="1" applyAlignment="1" applyProtection="1">
      <alignment horizontal="left" vertical="top" wrapText="1"/>
      <protection locked="0"/>
    </xf>
    <xf numFmtId="168" fontId="12" fillId="0" borderId="2" xfId="15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43" fontId="20" fillId="0" borderId="2" xfId="0" applyNumberFormat="1" applyFont="1" applyFill="1" applyBorder="1" applyAlignment="1">
      <alignment horizontal="left"/>
    </xf>
    <xf numFmtId="0" fontId="16" fillId="0" borderId="7" xfId="32" applyFont="1" applyFill="1" applyBorder="1" applyAlignment="1">
      <alignment horizontal="left" vertical="top" wrapText="1"/>
    </xf>
    <xf numFmtId="0" fontId="16" fillId="0" borderId="5" xfId="32" applyFont="1" applyFill="1" applyBorder="1" applyAlignment="1" applyProtection="1">
      <alignment horizontal="left" vertical="top" wrapText="1"/>
      <protection locked="0"/>
    </xf>
    <xf numFmtId="0" fontId="17" fillId="0" borderId="0" xfId="36" applyFont="1" applyFill="1" applyAlignment="1">
      <alignment horizontal="left"/>
    </xf>
    <xf numFmtId="0" fontId="16" fillId="0" borderId="2" xfId="0" applyFont="1" applyFill="1" applyBorder="1" applyAlignment="1">
      <alignment horizontal="left" vertical="top" wrapText="1"/>
    </xf>
    <xf numFmtId="0" fontId="17" fillId="0" borderId="4" xfId="35" applyFont="1" applyFill="1" applyBorder="1" applyAlignment="1">
      <alignment horizontal="left" vertical="top" wrapText="1"/>
    </xf>
    <xf numFmtId="4" fontId="17" fillId="0" borderId="4" xfId="32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left" vertical="center" wrapText="1"/>
    </xf>
    <xf numFmtId="9" fontId="17" fillId="0" borderId="0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top" wrapText="1"/>
    </xf>
    <xf numFmtId="0" fontId="17" fillId="0" borderId="10" xfId="35" applyFont="1" applyFill="1" applyBorder="1" applyAlignment="1">
      <alignment horizontal="left" vertical="top" wrapText="1"/>
    </xf>
    <xf numFmtId="0" fontId="17" fillId="0" borderId="6" xfId="35" applyFont="1" applyFill="1" applyBorder="1" applyAlignment="1">
      <alignment horizontal="left" vertical="top" wrapText="1"/>
    </xf>
    <xf numFmtId="4" fontId="17" fillId="0" borderId="10" xfId="32" applyNumberFormat="1" applyFont="1" applyFill="1" applyBorder="1" applyAlignment="1" applyProtection="1">
      <alignment horizontal="left" vertical="top" wrapText="1"/>
      <protection locked="0"/>
    </xf>
    <xf numFmtId="168" fontId="12" fillId="0" borderId="6" xfId="15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43" fontId="20" fillId="0" borderId="6" xfId="0" applyNumberFormat="1" applyFont="1" applyFill="1" applyBorder="1" applyAlignment="1">
      <alignment horizontal="left"/>
    </xf>
    <xf numFmtId="0" fontId="16" fillId="0" borderId="11" xfId="0" applyFont="1" applyFill="1" applyBorder="1" applyAlignment="1">
      <alignment horizontal="left" vertical="top" wrapText="1"/>
    </xf>
    <xf numFmtId="0" fontId="17" fillId="0" borderId="11" xfId="35" applyFont="1" applyFill="1" applyBorder="1" applyAlignment="1">
      <alignment horizontal="left" vertical="top" wrapText="1"/>
    </xf>
    <xf numFmtId="4" fontId="17" fillId="0" borderId="11" xfId="32" applyNumberFormat="1" applyFont="1" applyFill="1" applyBorder="1" applyAlignment="1" applyProtection="1">
      <alignment horizontal="left" vertical="top" wrapText="1"/>
      <protection locked="0"/>
    </xf>
    <xf numFmtId="168" fontId="12" fillId="0" borderId="11" xfId="15" applyFont="1" applyFill="1" applyBorder="1" applyAlignment="1">
      <alignment horizontal="left"/>
    </xf>
    <xf numFmtId="0" fontId="20" fillId="0" borderId="11" xfId="0" applyFont="1" applyFill="1" applyBorder="1" applyAlignment="1">
      <alignment horizontal="left"/>
    </xf>
    <xf numFmtId="43" fontId="20" fillId="0" borderId="11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top"/>
    </xf>
    <xf numFmtId="2" fontId="20" fillId="0" borderId="2" xfId="0" applyNumberFormat="1" applyFont="1" applyFill="1" applyBorder="1" applyAlignment="1">
      <alignment horizontal="left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6" xfId="32" applyFont="1" applyFill="1" applyBorder="1" applyAlignment="1" applyProtection="1">
      <alignment horizontal="center" vertical="top" wrapText="1"/>
      <protection locked="0"/>
    </xf>
    <xf numFmtId="0" fontId="17" fillId="0" borderId="2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7" fillId="0" borderId="2" xfId="36" applyFont="1" applyFill="1" applyBorder="1" applyAlignment="1">
      <alignment horizontal="left" vertical="top" wrapText="1"/>
    </xf>
    <xf numFmtId="3" fontId="17" fillId="0" borderId="2" xfId="32" applyNumberFormat="1" applyFont="1" applyFill="1" applyBorder="1" applyAlignment="1">
      <alignment horizontal="left" vertical="top" wrapText="1"/>
    </xf>
    <xf numFmtId="0" fontId="16" fillId="0" borderId="12" xfId="32" applyFont="1" applyFill="1" applyBorder="1" applyAlignment="1" applyProtection="1">
      <alignment horizontal="center" vertical="top" wrapText="1"/>
      <protection locked="0"/>
    </xf>
    <xf numFmtId="2" fontId="12" fillId="0" borderId="2" xfId="15" applyNumberFormat="1" applyFont="1" applyFill="1" applyBorder="1" applyAlignment="1" applyProtection="1">
      <alignment horizontal="left" vertical="top" wrapText="1"/>
      <protection locked="0"/>
    </xf>
    <xf numFmtId="9" fontId="17" fillId="0" borderId="2" xfId="32" applyNumberFormat="1" applyFont="1" applyFill="1" applyBorder="1" applyAlignment="1">
      <alignment horizontal="left" vertical="top" wrapText="1"/>
    </xf>
    <xf numFmtId="169" fontId="15" fillId="0" borderId="0" xfId="0" applyNumberFormat="1" applyFont="1" applyFill="1" applyBorder="1" applyAlignment="1">
      <alignment horizontal="left"/>
    </xf>
    <xf numFmtId="2" fontId="17" fillId="0" borderId="4" xfId="15" applyNumberFormat="1" applyFont="1" applyFill="1" applyBorder="1" applyAlignment="1" applyProtection="1">
      <alignment horizontal="left" vertical="top" wrapText="1"/>
    </xf>
    <xf numFmtId="0" fontId="17" fillId="0" borderId="4" xfId="32" applyFont="1" applyFill="1" applyBorder="1" applyAlignment="1">
      <alignment horizontal="left" vertical="top" wrapText="1"/>
    </xf>
    <xf numFmtId="0" fontId="20" fillId="0" borderId="2" xfId="32" applyFont="1" applyFill="1" applyBorder="1" applyAlignment="1">
      <alignment horizontal="left" vertical="top" wrapText="1"/>
    </xf>
    <xf numFmtId="0" fontId="14" fillId="0" borderId="2" xfId="32" applyFont="1" applyFill="1" applyBorder="1" applyAlignment="1" applyProtection="1">
      <alignment horizontal="center" vertical="top" wrapText="1"/>
      <protection locked="0"/>
    </xf>
    <xf numFmtId="2" fontId="25" fillId="0" borderId="2" xfId="15" applyNumberFormat="1" applyFont="1" applyFill="1" applyBorder="1" applyAlignment="1" applyProtection="1">
      <alignment horizontal="left" vertical="top" wrapText="1"/>
      <protection locked="0"/>
    </xf>
    <xf numFmtId="0" fontId="20" fillId="0" borderId="2" xfId="32" applyFont="1" applyFill="1" applyBorder="1" applyAlignment="1" applyProtection="1">
      <alignment horizontal="left" vertical="top" wrapText="1"/>
      <protection locked="0"/>
    </xf>
    <xf numFmtId="3" fontId="17" fillId="0" borderId="2" xfId="0" applyNumberFormat="1" applyFont="1" applyFill="1" applyBorder="1" applyAlignment="1">
      <alignment horizontal="left" vertical="top" wrapText="1"/>
    </xf>
    <xf numFmtId="170" fontId="15" fillId="0" borderId="0" xfId="0" applyNumberFormat="1" applyFont="1" applyFill="1" applyBorder="1" applyAlignment="1">
      <alignment horizontal="left"/>
    </xf>
    <xf numFmtId="0" fontId="17" fillId="0" borderId="2" xfId="35" applyNumberFormat="1" applyFont="1" applyFill="1" applyBorder="1" applyAlignment="1">
      <alignment horizontal="left" vertical="top" wrapText="1"/>
    </xf>
    <xf numFmtId="2" fontId="17" fillId="0" borderId="4" xfId="0" applyNumberFormat="1" applyFont="1" applyFill="1" applyBorder="1" applyAlignment="1">
      <alignment horizontal="left" vertical="top" wrapText="1"/>
    </xf>
    <xf numFmtId="2" fontId="17" fillId="0" borderId="2" xfId="15" applyNumberFormat="1" applyFont="1" applyFill="1" applyBorder="1" applyAlignment="1" applyProtection="1">
      <alignment horizontal="left" vertical="top" wrapText="1"/>
    </xf>
    <xf numFmtId="0" fontId="23" fillId="0" borderId="2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2" fontId="17" fillId="0" borderId="10" xfId="0" applyNumberFormat="1" applyFont="1" applyFill="1" applyBorder="1" applyAlignment="1">
      <alignment horizontal="left" vertical="top" wrapText="1"/>
    </xf>
    <xf numFmtId="2" fontId="12" fillId="0" borderId="4" xfId="15" applyNumberFormat="1" applyFont="1" applyFill="1" applyBorder="1" applyAlignment="1" applyProtection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2" fontId="20" fillId="0" borderId="2" xfId="0" applyNumberFormat="1" applyFont="1" applyFill="1" applyBorder="1" applyAlignment="1">
      <alignment horizontal="left" vertical="top" wrapText="1"/>
    </xf>
    <xf numFmtId="2" fontId="15" fillId="0" borderId="4" xfId="0" applyNumberFormat="1" applyFont="1" applyFill="1" applyBorder="1" applyAlignment="1">
      <alignment horizontal="left"/>
    </xf>
    <xf numFmtId="0" fontId="17" fillId="0" borderId="4" xfId="32" applyFont="1" applyFill="1" applyBorder="1" applyAlignment="1" applyProtection="1">
      <alignment horizontal="left" vertical="top" wrapText="1"/>
      <protection locked="0"/>
    </xf>
    <xf numFmtId="3" fontId="17" fillId="0" borderId="4" xfId="0" applyNumberFormat="1" applyFont="1" applyFill="1" applyBorder="1" applyAlignment="1">
      <alignment horizontal="left" vertical="top" wrapText="1"/>
    </xf>
    <xf numFmtId="2" fontId="23" fillId="0" borderId="2" xfId="0" applyNumberFormat="1" applyFont="1" applyFill="1" applyBorder="1" applyAlignment="1">
      <alignment horizontal="left"/>
    </xf>
    <xf numFmtId="171" fontId="17" fillId="0" borderId="2" xfId="15" applyNumberFormat="1" applyFont="1" applyFill="1" applyBorder="1" applyAlignment="1" applyProtection="1">
      <alignment horizontal="left" vertical="top" wrapText="1"/>
    </xf>
    <xf numFmtId="171" fontId="15" fillId="0" borderId="0" xfId="0" applyNumberFormat="1" applyFont="1" applyFill="1" applyBorder="1" applyAlignment="1">
      <alignment horizontal="left"/>
    </xf>
    <xf numFmtId="0" fontId="17" fillId="0" borderId="8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2" fontId="17" fillId="0" borderId="6" xfId="0" applyNumberFormat="1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2" xfId="0" applyNumberFormat="1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center" vertical="top" wrapText="1"/>
    </xf>
    <xf numFmtId="0" fontId="16" fillId="0" borderId="2" xfId="32" applyFont="1" applyFill="1" applyBorder="1" applyAlignment="1">
      <alignment horizontal="center" vertical="top" wrapText="1"/>
    </xf>
    <xf numFmtId="0" fontId="17" fillId="0" borderId="8" xfId="32" applyFont="1" applyFill="1" applyBorder="1" applyAlignment="1" applyProtection="1">
      <alignment horizontal="left" vertical="top" wrapText="1"/>
      <protection locked="0"/>
    </xf>
    <xf numFmtId="2" fontId="12" fillId="0" borderId="2" xfId="15" applyNumberFormat="1" applyFont="1" applyFill="1" applyBorder="1" applyAlignment="1" applyProtection="1">
      <alignment horizontal="left" vertical="top" wrapText="1"/>
    </xf>
    <xf numFmtId="0" fontId="16" fillId="0" borderId="6" xfId="32" applyFont="1" applyFill="1" applyBorder="1" applyAlignment="1">
      <alignment horizontal="center" vertical="top" wrapText="1"/>
    </xf>
    <xf numFmtId="0" fontId="17" fillId="0" borderId="13" xfId="32" applyFont="1" applyFill="1" applyBorder="1" applyAlignment="1" applyProtection="1">
      <alignment horizontal="left" vertical="top" wrapText="1"/>
      <protection locked="0"/>
    </xf>
    <xf numFmtId="0" fontId="17" fillId="0" borderId="15" xfId="32" applyFont="1" applyFill="1" applyBorder="1" applyAlignment="1" applyProtection="1">
      <alignment horizontal="left" vertical="top" wrapText="1"/>
      <protection locked="0"/>
    </xf>
    <xf numFmtId="2" fontId="17" fillId="0" borderId="2" xfId="32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 wrapText="1"/>
    </xf>
    <xf numFmtId="0" fontId="29" fillId="0" borderId="0" xfId="0" applyFont="1" applyFill="1" applyAlignment="1">
      <alignment horizontal="left" vertical="top"/>
    </xf>
    <xf numFmtId="2" fontId="16" fillId="0" borderId="2" xfId="39" applyNumberFormat="1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>
      <alignment horizontal="left"/>
    </xf>
    <xf numFmtId="0" fontId="16" fillId="0" borderId="2" xfId="32" applyFont="1" applyFill="1" applyBorder="1" applyAlignment="1" applyProtection="1">
      <alignment horizontal="left" vertical="center" wrapText="1"/>
      <protection locked="0"/>
    </xf>
    <xf numFmtId="2" fontId="21" fillId="0" borderId="2" xfId="0" applyNumberFormat="1" applyFont="1" applyFill="1" applyBorder="1" applyAlignment="1">
      <alignment horizontal="left"/>
    </xf>
    <xf numFmtId="2" fontId="16" fillId="0" borderId="0" xfId="39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>
      <alignment horizontal="left"/>
    </xf>
    <xf numFmtId="0" fontId="16" fillId="0" borderId="0" xfId="32" applyFont="1" applyFill="1" applyBorder="1" applyAlignment="1" applyProtection="1">
      <alignment horizontal="left" vertical="center" wrapText="1"/>
      <protection locked="0"/>
    </xf>
    <xf numFmtId="2" fontId="21" fillId="0" borderId="0" xfId="0" applyNumberFormat="1" applyFont="1" applyFill="1" applyBorder="1" applyAlignment="1">
      <alignment horizontal="left"/>
    </xf>
    <xf numFmtId="0" fontId="18" fillId="0" borderId="8" xfId="32" applyFont="1" applyFill="1" applyBorder="1" applyAlignment="1" applyProtection="1">
      <alignment horizontal="center" vertical="top" wrapText="1"/>
      <protection locked="0"/>
    </xf>
    <xf numFmtId="0" fontId="18" fillId="0" borderId="8" xfId="0" applyFont="1" applyFill="1" applyBorder="1" applyAlignment="1">
      <alignment horizontal="center" vertical="center" wrapText="1"/>
    </xf>
    <xf numFmtId="169" fontId="21" fillId="0" borderId="2" xfId="0" applyNumberFormat="1" applyFont="1" applyFill="1" applyBorder="1" applyAlignment="1">
      <alignment horizontal="left"/>
    </xf>
    <xf numFmtId="169" fontId="21" fillId="0" borderId="0" xfId="0" applyNumberFormat="1" applyFont="1" applyFill="1" applyBorder="1" applyAlignment="1">
      <alignment horizontal="left"/>
    </xf>
    <xf numFmtId="0" fontId="17" fillId="0" borderId="2" xfId="36" applyFont="1" applyFill="1" applyBorder="1" applyAlignment="1">
      <alignment horizontal="left" vertical="center"/>
    </xf>
    <xf numFmtId="0" fontId="18" fillId="0" borderId="0" xfId="32" applyFont="1" applyFill="1" applyBorder="1" applyAlignment="1" applyProtection="1">
      <alignment horizontal="left" vertical="center" wrapText="1"/>
      <protection locked="0"/>
    </xf>
    <xf numFmtId="0" fontId="18" fillId="0" borderId="8" xfId="32" applyFont="1" applyFill="1" applyBorder="1" applyAlignment="1" applyProtection="1">
      <alignment horizontal="left" vertical="center" wrapText="1"/>
      <protection locked="0"/>
    </xf>
    <xf numFmtId="2" fontId="18" fillId="0" borderId="21" xfId="32" applyNumberFormat="1" applyFont="1" applyFill="1" applyBorder="1" applyAlignment="1" applyProtection="1">
      <alignment horizontal="left" vertical="center" wrapText="1"/>
      <protection locked="0"/>
    </xf>
    <xf numFmtId="0" fontId="19" fillId="0" borderId="11" xfId="32" applyFont="1" applyFill="1" applyBorder="1" applyAlignment="1" applyProtection="1">
      <alignment horizontal="left" vertical="center" wrapText="1"/>
      <protection locked="0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402"/>
  <sheetViews>
    <sheetView tabSelected="1" view="pageBreakPreview" zoomScale="85" zoomScaleNormal="86" zoomScaleSheetLayoutView="85" workbookViewId="0">
      <selection activeCell="B188" sqref="B188"/>
    </sheetView>
  </sheetViews>
  <sheetFormatPr defaultRowHeight="12.75"/>
  <cols>
    <col min="1" max="1" width="4.625" style="136" customWidth="1"/>
    <col min="2" max="2" width="66.875" style="58" customWidth="1"/>
    <col min="3" max="3" width="4.25" style="31" customWidth="1"/>
    <col min="4" max="4" width="10.75" style="31" customWidth="1"/>
    <col min="5" max="5" width="10.25" style="103" customWidth="1"/>
    <col min="6" max="6" width="18.5" style="103" customWidth="1"/>
    <col min="7" max="7" width="9" style="31"/>
    <col min="8" max="8" width="8.875" style="31" customWidth="1"/>
    <col min="9" max="9" width="15" style="103" customWidth="1"/>
    <col min="10" max="10" width="11.75" style="20" customWidth="1"/>
    <col min="11" max="11" width="11" style="20" customWidth="1"/>
    <col min="12" max="12" width="13.125" style="20" customWidth="1"/>
    <col min="13" max="13" width="13.125" style="31" customWidth="1"/>
    <col min="14" max="16384" width="9" style="31"/>
  </cols>
  <sheetData>
    <row r="1" spans="1:57" s="20" customFormat="1" ht="17.100000000000001" customHeight="1">
      <c r="A1" s="132"/>
      <c r="B1" s="18" t="s">
        <v>176</v>
      </c>
      <c r="C1" s="13"/>
      <c r="D1" s="13"/>
      <c r="E1" s="47"/>
      <c r="F1" s="113"/>
      <c r="G1" s="13"/>
      <c r="H1" s="13"/>
      <c r="I1" s="47"/>
      <c r="J1" s="13"/>
      <c r="K1" s="13"/>
      <c r="L1" s="13"/>
    </row>
    <row r="2" spans="1:57" s="20" customFormat="1" ht="37.5" customHeight="1">
      <c r="A2" s="133"/>
      <c r="B2" s="16" t="s">
        <v>103</v>
      </c>
      <c r="C2" s="15"/>
      <c r="D2" s="22"/>
      <c r="E2" s="101"/>
      <c r="F2" s="98"/>
      <c r="G2" s="99"/>
      <c r="H2" s="22"/>
      <c r="I2" s="101"/>
      <c r="J2" s="22"/>
      <c r="K2" s="23"/>
      <c r="L2" s="23"/>
      <c r="M2" s="24"/>
      <c r="N2" s="24"/>
      <c r="O2" s="24"/>
    </row>
    <row r="3" spans="1:57" ht="54">
      <c r="A3" s="134" t="s">
        <v>158</v>
      </c>
      <c r="B3" s="25" t="s">
        <v>159</v>
      </c>
      <c r="C3" s="26" t="s">
        <v>160</v>
      </c>
      <c r="D3" s="26" t="s">
        <v>161</v>
      </c>
      <c r="E3" s="96" t="s">
        <v>162</v>
      </c>
      <c r="F3" s="27" t="s">
        <v>163</v>
      </c>
      <c r="G3" s="28" t="s">
        <v>164</v>
      </c>
      <c r="H3" s="26" t="s">
        <v>165</v>
      </c>
      <c r="I3" s="96" t="s">
        <v>166</v>
      </c>
      <c r="J3" s="26" t="s">
        <v>55</v>
      </c>
      <c r="K3" s="29"/>
      <c r="L3" s="29"/>
      <c r="M3" s="30"/>
      <c r="N3" s="30"/>
      <c r="O3" s="30"/>
    </row>
    <row r="4" spans="1:57" ht="17.100000000000001" customHeight="1">
      <c r="A4" s="135"/>
      <c r="B4" s="32"/>
      <c r="C4" s="32"/>
      <c r="D4" s="33" t="s">
        <v>167</v>
      </c>
      <c r="E4" s="89" t="s">
        <v>168</v>
      </c>
      <c r="F4" s="89" t="s">
        <v>169</v>
      </c>
      <c r="G4" s="34"/>
      <c r="H4" s="34" t="s">
        <v>170</v>
      </c>
      <c r="I4" s="89" t="s">
        <v>171</v>
      </c>
      <c r="J4" s="34"/>
      <c r="K4" s="19"/>
      <c r="L4" s="35"/>
      <c r="M4" s="30"/>
      <c r="N4" s="30"/>
      <c r="O4" s="30"/>
    </row>
    <row r="5" spans="1:57" ht="30.75" customHeight="1">
      <c r="A5" s="131" t="s">
        <v>172</v>
      </c>
      <c r="B5" s="1" t="s">
        <v>173</v>
      </c>
      <c r="C5" s="36" t="s">
        <v>174</v>
      </c>
      <c r="D5" s="37">
        <v>2</v>
      </c>
      <c r="E5" s="95"/>
      <c r="F5" s="114"/>
      <c r="G5" s="12"/>
      <c r="H5" s="38"/>
      <c r="I5" s="4"/>
      <c r="J5" s="1"/>
      <c r="M5" s="24"/>
      <c r="N5" s="24"/>
      <c r="O5" s="24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ht="69.75" customHeight="1">
      <c r="A6" s="131" t="s">
        <v>175</v>
      </c>
      <c r="B6" s="1" t="s">
        <v>257</v>
      </c>
      <c r="C6" s="36" t="s">
        <v>174</v>
      </c>
      <c r="D6" s="37">
        <v>2</v>
      </c>
      <c r="E6" s="95"/>
      <c r="F6" s="114"/>
      <c r="G6" s="12"/>
      <c r="H6" s="38"/>
      <c r="I6" s="4"/>
      <c r="J6" s="1"/>
      <c r="M6" s="24"/>
      <c r="N6" s="24"/>
      <c r="O6" s="24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61.5" customHeight="1">
      <c r="A7" s="131" t="s">
        <v>258</v>
      </c>
      <c r="B7" s="1" t="s">
        <v>259</v>
      </c>
      <c r="C7" s="36" t="s">
        <v>174</v>
      </c>
      <c r="D7" s="37">
        <v>2</v>
      </c>
      <c r="E7" s="95"/>
      <c r="F7" s="114"/>
      <c r="G7" s="12"/>
      <c r="H7" s="38"/>
      <c r="I7" s="4"/>
      <c r="J7" s="1"/>
      <c r="M7" s="24"/>
      <c r="N7" s="24"/>
      <c r="O7" s="24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60.75" customHeight="1">
      <c r="A8" s="131" t="s">
        <v>260</v>
      </c>
      <c r="B8" s="1" t="s">
        <v>261</v>
      </c>
      <c r="C8" s="36" t="s">
        <v>174</v>
      </c>
      <c r="D8" s="37">
        <v>2</v>
      </c>
      <c r="E8" s="95"/>
      <c r="F8" s="114"/>
      <c r="G8" s="12"/>
      <c r="H8" s="38"/>
      <c r="I8" s="4"/>
      <c r="J8" s="1"/>
      <c r="M8" s="24"/>
      <c r="N8" s="24"/>
      <c r="O8" s="24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60.75" customHeight="1">
      <c r="A9" s="131" t="s">
        <v>262</v>
      </c>
      <c r="B9" s="39" t="s">
        <v>263</v>
      </c>
      <c r="C9" s="36" t="s">
        <v>174</v>
      </c>
      <c r="D9" s="37">
        <v>2</v>
      </c>
      <c r="E9" s="95"/>
      <c r="F9" s="114"/>
      <c r="G9" s="12"/>
      <c r="H9" s="38"/>
      <c r="I9" s="4"/>
      <c r="J9" s="1"/>
      <c r="M9" s="24"/>
      <c r="N9" s="24"/>
      <c r="O9" s="24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s="43" customFormat="1" ht="72.75" customHeight="1">
      <c r="A10" s="131" t="s">
        <v>264</v>
      </c>
      <c r="B10" s="2" t="s">
        <v>265</v>
      </c>
      <c r="C10" s="36" t="s">
        <v>174</v>
      </c>
      <c r="D10" s="2">
        <v>3</v>
      </c>
      <c r="E10" s="3"/>
      <c r="F10" s="114"/>
      <c r="G10" s="40"/>
      <c r="H10" s="38"/>
      <c r="I10" s="4"/>
      <c r="J10" s="5"/>
      <c r="K10" s="20"/>
      <c r="L10" s="20"/>
      <c r="M10" s="41"/>
      <c r="N10" s="41"/>
      <c r="O10" s="41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s="43" customFormat="1" ht="36" customHeight="1">
      <c r="A11" s="131" t="s">
        <v>266</v>
      </c>
      <c r="B11" s="2" t="s">
        <v>267</v>
      </c>
      <c r="C11" s="36" t="s">
        <v>174</v>
      </c>
      <c r="D11" s="2">
        <v>3</v>
      </c>
      <c r="E11" s="3"/>
      <c r="F11" s="114"/>
      <c r="G11" s="40"/>
      <c r="H11" s="38"/>
      <c r="I11" s="4"/>
      <c r="J11" s="5"/>
      <c r="K11" s="20"/>
      <c r="L11" s="20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s="46" customFormat="1" ht="51">
      <c r="A12" s="132"/>
      <c r="B12" s="6"/>
      <c r="C12" s="6"/>
      <c r="D12" s="17"/>
      <c r="E12" s="90"/>
      <c r="F12" s="44">
        <f>SUM(F5:F11)</f>
        <v>0</v>
      </c>
      <c r="G12" s="45"/>
      <c r="H12" s="17" t="s">
        <v>268</v>
      </c>
      <c r="I12" s="102">
        <f>SUM(I5:I11)</f>
        <v>0</v>
      </c>
      <c r="J12" s="17"/>
      <c r="K12" s="19"/>
      <c r="L12" s="19"/>
    </row>
    <row r="13" spans="1:57" s="20" customFormat="1" ht="14.25" customHeight="1">
      <c r="A13" s="132"/>
      <c r="B13" s="13"/>
      <c r="C13" s="13"/>
      <c r="D13" s="13"/>
      <c r="E13" s="47"/>
      <c r="F13" s="47"/>
      <c r="G13" s="48"/>
      <c r="H13" s="13"/>
      <c r="I13" s="47"/>
      <c r="J13" s="13"/>
      <c r="K13" s="19"/>
      <c r="L13" s="19"/>
    </row>
    <row r="15" spans="1:57" s="20" customFormat="1">
      <c r="A15" s="136"/>
      <c r="B15" s="58"/>
      <c r="C15" s="31"/>
      <c r="D15" s="31"/>
      <c r="E15" s="103"/>
      <c r="F15" s="103"/>
      <c r="G15" s="31"/>
      <c r="H15" s="31"/>
      <c r="I15" s="103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7" spans="1:57" ht="16.5" customHeight="1">
      <c r="A17" s="137"/>
      <c r="B17" s="16" t="s">
        <v>104</v>
      </c>
      <c r="C17" s="13"/>
      <c r="D17" s="13"/>
      <c r="E17" s="47"/>
      <c r="F17" s="47"/>
      <c r="G17" s="48"/>
      <c r="H17" s="13"/>
      <c r="I17" s="47"/>
      <c r="J17" s="13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5.75" customHeight="1">
      <c r="A18" s="137"/>
      <c r="B18" s="7" t="s">
        <v>11</v>
      </c>
      <c r="C18" s="15"/>
      <c r="D18" s="15"/>
      <c r="E18" s="54"/>
      <c r="F18" s="54"/>
      <c r="G18" s="55"/>
      <c r="H18" s="23"/>
      <c r="I18" s="54"/>
      <c r="J18" s="1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69" customHeight="1">
      <c r="A19" s="134" t="s">
        <v>158</v>
      </c>
      <c r="B19" s="25" t="s">
        <v>159</v>
      </c>
      <c r="C19" s="26" t="s">
        <v>160</v>
      </c>
      <c r="D19" s="26" t="s">
        <v>161</v>
      </c>
      <c r="E19" s="96" t="s">
        <v>162</v>
      </c>
      <c r="F19" s="27" t="s">
        <v>163</v>
      </c>
      <c r="G19" s="28" t="s">
        <v>164</v>
      </c>
      <c r="H19" s="26" t="s">
        <v>165</v>
      </c>
      <c r="I19" s="96" t="s">
        <v>166</v>
      </c>
      <c r="J19" s="26" t="s">
        <v>55</v>
      </c>
      <c r="K19" s="29"/>
      <c r="L19" s="29"/>
    </row>
    <row r="20" spans="1:57" ht="17.100000000000001" customHeight="1">
      <c r="A20" s="135"/>
      <c r="B20" s="32"/>
      <c r="C20" s="32"/>
      <c r="D20" s="33" t="s">
        <v>167</v>
      </c>
      <c r="E20" s="89" t="s">
        <v>168</v>
      </c>
      <c r="F20" s="89" t="s">
        <v>169</v>
      </c>
      <c r="G20" s="34"/>
      <c r="H20" s="34" t="s">
        <v>170</v>
      </c>
      <c r="I20" s="89" t="s">
        <v>171</v>
      </c>
      <c r="J20" s="34"/>
      <c r="K20" s="19"/>
      <c r="L20" s="35"/>
    </row>
    <row r="21" spans="1:57" ht="38.25">
      <c r="A21" s="187" t="s">
        <v>172</v>
      </c>
      <c r="B21" s="2" t="s">
        <v>12</v>
      </c>
      <c r="C21" s="2"/>
      <c r="D21" s="163"/>
      <c r="E21" s="188"/>
      <c r="F21" s="188"/>
      <c r="G21" s="163"/>
      <c r="H21" s="163"/>
      <c r="I21" s="188"/>
      <c r="J21" s="163"/>
    </row>
    <row r="22" spans="1:57">
      <c r="A22" s="189" t="s">
        <v>13</v>
      </c>
      <c r="B22" s="2" t="s">
        <v>14</v>
      </c>
      <c r="C22" s="2" t="s">
        <v>174</v>
      </c>
      <c r="D22" s="2">
        <v>100</v>
      </c>
      <c r="E22" s="3"/>
      <c r="F22" s="188"/>
      <c r="G22" s="163"/>
      <c r="H22" s="163"/>
      <c r="I22" s="188"/>
      <c r="J22" s="163"/>
    </row>
    <row r="23" spans="1:57">
      <c r="A23" s="190" t="s">
        <v>93</v>
      </c>
      <c r="B23" s="2" t="s">
        <v>16</v>
      </c>
      <c r="C23" s="2" t="s">
        <v>174</v>
      </c>
      <c r="D23" s="2">
        <v>20</v>
      </c>
      <c r="E23" s="3"/>
      <c r="F23" s="188"/>
      <c r="G23" s="163"/>
      <c r="H23" s="163"/>
      <c r="I23" s="188"/>
      <c r="J23" s="163"/>
    </row>
    <row r="24" spans="1:57">
      <c r="A24" s="190" t="s">
        <v>175</v>
      </c>
      <c r="B24" s="2" t="s">
        <v>17</v>
      </c>
      <c r="C24" s="2" t="s">
        <v>174</v>
      </c>
      <c r="D24" s="2">
        <v>10</v>
      </c>
      <c r="E24" s="3"/>
      <c r="F24" s="188"/>
      <c r="G24" s="163"/>
      <c r="H24" s="163"/>
      <c r="I24" s="188"/>
      <c r="J24" s="163"/>
    </row>
    <row r="25" spans="1:57">
      <c r="A25" s="190" t="s">
        <v>258</v>
      </c>
      <c r="B25" s="2" t="s">
        <v>18</v>
      </c>
      <c r="C25" s="2" t="s">
        <v>174</v>
      </c>
      <c r="D25" s="2">
        <v>950</v>
      </c>
      <c r="E25" s="3"/>
      <c r="F25" s="188"/>
      <c r="G25" s="163"/>
      <c r="H25" s="163"/>
      <c r="I25" s="188"/>
      <c r="J25" s="163"/>
    </row>
    <row r="26" spans="1:57">
      <c r="A26" s="190" t="s">
        <v>260</v>
      </c>
      <c r="B26" s="1" t="s">
        <v>19</v>
      </c>
      <c r="C26" s="2" t="s">
        <v>174</v>
      </c>
      <c r="D26" s="2">
        <v>50</v>
      </c>
      <c r="E26" s="3"/>
      <c r="F26" s="188"/>
      <c r="G26" s="163"/>
      <c r="H26" s="163"/>
      <c r="I26" s="188"/>
      <c r="J26" s="163"/>
    </row>
    <row r="27" spans="1:57" s="58" customFormat="1">
      <c r="A27" s="190" t="s">
        <v>262</v>
      </c>
      <c r="B27" s="1" t="s">
        <v>20</v>
      </c>
      <c r="C27" s="2" t="s">
        <v>112</v>
      </c>
      <c r="D27" s="160">
        <v>100</v>
      </c>
      <c r="E27" s="3"/>
      <c r="F27" s="188"/>
      <c r="G27" s="191"/>
      <c r="H27" s="191"/>
      <c r="I27" s="188"/>
      <c r="J27" s="191"/>
      <c r="K27" s="192"/>
      <c r="L27" s="192"/>
    </row>
    <row r="28" spans="1:57">
      <c r="A28" s="190" t="s">
        <v>264</v>
      </c>
      <c r="B28" s="160" t="s">
        <v>21</v>
      </c>
      <c r="C28" s="160" t="s">
        <v>174</v>
      </c>
      <c r="D28" s="1">
        <v>160</v>
      </c>
      <c r="E28" s="3"/>
      <c r="F28" s="188"/>
      <c r="G28" s="163"/>
      <c r="H28" s="163"/>
      <c r="I28" s="188"/>
      <c r="J28" s="163"/>
    </row>
    <row r="29" spans="1:57">
      <c r="A29" s="190" t="s">
        <v>266</v>
      </c>
      <c r="B29" s="2" t="s">
        <v>22</v>
      </c>
      <c r="C29" s="1" t="s">
        <v>174</v>
      </c>
      <c r="D29" s="193">
        <v>20</v>
      </c>
      <c r="E29" s="4"/>
      <c r="F29" s="188"/>
      <c r="G29" s="163"/>
      <c r="H29" s="163"/>
      <c r="I29" s="188"/>
      <c r="J29" s="163"/>
    </row>
    <row r="30" spans="1:57">
      <c r="A30" s="190" t="s">
        <v>113</v>
      </c>
      <c r="B30" s="193" t="s">
        <v>23</v>
      </c>
      <c r="C30" s="2" t="s">
        <v>174</v>
      </c>
      <c r="D30" s="193">
        <v>10</v>
      </c>
      <c r="E30" s="3"/>
      <c r="F30" s="188"/>
      <c r="G30" s="163"/>
      <c r="H30" s="163"/>
      <c r="I30" s="188"/>
      <c r="J30" s="163"/>
    </row>
    <row r="31" spans="1:57" ht="42" customHeight="1">
      <c r="A31" s="190" t="s">
        <v>114</v>
      </c>
      <c r="B31" s="193" t="s">
        <v>147</v>
      </c>
      <c r="C31" s="2" t="s">
        <v>112</v>
      </c>
      <c r="D31" s="193">
        <v>10</v>
      </c>
      <c r="E31" s="3"/>
      <c r="F31" s="188"/>
      <c r="G31" s="163"/>
      <c r="H31" s="163"/>
      <c r="I31" s="188"/>
      <c r="J31" s="163"/>
    </row>
    <row r="32" spans="1:57">
      <c r="A32" s="190" t="s">
        <v>115</v>
      </c>
      <c r="B32" s="5" t="s">
        <v>24</v>
      </c>
      <c r="C32" s="2" t="s">
        <v>174</v>
      </c>
      <c r="D32" s="193">
        <v>10</v>
      </c>
      <c r="E32" s="3"/>
      <c r="F32" s="188"/>
      <c r="G32" s="163"/>
      <c r="H32" s="163"/>
      <c r="I32" s="188"/>
      <c r="J32" s="163"/>
    </row>
    <row r="33" spans="1:57" ht="80.25" customHeight="1">
      <c r="A33" s="190" t="s">
        <v>116</v>
      </c>
      <c r="B33" s="193" t="s">
        <v>25</v>
      </c>
      <c r="C33" s="2" t="s">
        <v>174</v>
      </c>
      <c r="D33" s="193">
        <v>5</v>
      </c>
      <c r="E33" s="3"/>
      <c r="F33" s="188"/>
      <c r="G33" s="163"/>
      <c r="H33" s="163"/>
      <c r="I33" s="188"/>
      <c r="J33" s="163"/>
    </row>
    <row r="34" spans="1:57" ht="25.5">
      <c r="A34" s="190" t="s">
        <v>117</v>
      </c>
      <c r="B34" s="193" t="s">
        <v>148</v>
      </c>
      <c r="C34" s="2" t="s">
        <v>174</v>
      </c>
      <c r="D34" s="193">
        <v>5</v>
      </c>
      <c r="E34" s="3"/>
      <c r="F34" s="188"/>
      <c r="G34" s="163"/>
      <c r="H34" s="163"/>
      <c r="I34" s="188"/>
      <c r="J34" s="163"/>
    </row>
    <row r="35" spans="1:57" ht="81" customHeight="1">
      <c r="A35" s="190" t="s">
        <v>118</v>
      </c>
      <c r="B35" s="1" t="s">
        <v>26</v>
      </c>
      <c r="C35" s="2" t="s">
        <v>174</v>
      </c>
      <c r="D35" s="193">
        <v>10</v>
      </c>
      <c r="E35" s="3"/>
      <c r="F35" s="188"/>
      <c r="G35" s="163"/>
      <c r="H35" s="163"/>
      <c r="I35" s="188"/>
      <c r="J35" s="163"/>
    </row>
    <row r="36" spans="1:57" ht="69" customHeight="1">
      <c r="A36" s="190" t="s">
        <v>119</v>
      </c>
      <c r="B36" s="1" t="s">
        <v>27</v>
      </c>
      <c r="C36" s="2" t="s">
        <v>174</v>
      </c>
      <c r="D36" s="194">
        <v>10</v>
      </c>
      <c r="E36" s="3"/>
      <c r="F36" s="188"/>
      <c r="G36" s="163"/>
      <c r="H36" s="163"/>
      <c r="I36" s="188"/>
      <c r="J36" s="163"/>
    </row>
    <row r="37" spans="1:57" ht="56.25" customHeight="1">
      <c r="A37" s="190" t="s">
        <v>129</v>
      </c>
      <c r="B37" s="160" t="s">
        <v>28</v>
      </c>
      <c r="C37" s="160" t="s">
        <v>174</v>
      </c>
      <c r="D37" s="1">
        <v>3100</v>
      </c>
      <c r="E37" s="3"/>
      <c r="F37" s="188"/>
      <c r="G37" s="163"/>
      <c r="H37" s="163"/>
      <c r="I37" s="188"/>
      <c r="J37" s="163"/>
    </row>
    <row r="38" spans="1:57" ht="17.25" customHeight="1">
      <c r="A38" s="189" t="s">
        <v>130</v>
      </c>
      <c r="B38" s="1" t="s">
        <v>29</v>
      </c>
      <c r="C38" s="1" t="s">
        <v>174</v>
      </c>
      <c r="D38" s="1">
        <v>100</v>
      </c>
      <c r="E38" s="4"/>
      <c r="F38" s="188"/>
      <c r="G38" s="163"/>
      <c r="H38" s="163"/>
      <c r="I38" s="188"/>
      <c r="J38" s="163"/>
    </row>
    <row r="39" spans="1:57" ht="41.25" customHeight="1">
      <c r="A39" s="195" t="s">
        <v>131</v>
      </c>
      <c r="B39" s="1" t="s">
        <v>31</v>
      </c>
      <c r="C39" s="1" t="s">
        <v>174</v>
      </c>
      <c r="D39" s="194">
        <v>300</v>
      </c>
      <c r="E39" s="4"/>
      <c r="F39" s="188"/>
      <c r="G39" s="163"/>
      <c r="H39" s="163"/>
      <c r="I39" s="188"/>
      <c r="J39" s="163"/>
    </row>
    <row r="40" spans="1:57" ht="25.5">
      <c r="A40" s="190" t="s">
        <v>132</v>
      </c>
      <c r="B40" s="160" t="s">
        <v>32</v>
      </c>
      <c r="C40" s="160" t="s">
        <v>174</v>
      </c>
      <c r="D40" s="194">
        <v>100</v>
      </c>
      <c r="E40" s="3"/>
      <c r="F40" s="188"/>
      <c r="G40" s="163"/>
      <c r="H40" s="163"/>
      <c r="I40" s="188"/>
      <c r="J40" s="163"/>
    </row>
    <row r="41" spans="1:57">
      <c r="A41" s="190" t="s">
        <v>133</v>
      </c>
      <c r="B41" s="160" t="s">
        <v>33</v>
      </c>
      <c r="C41" s="160" t="s">
        <v>174</v>
      </c>
      <c r="D41" s="1">
        <v>50</v>
      </c>
      <c r="E41" s="3"/>
      <c r="F41" s="188"/>
      <c r="G41" s="163"/>
      <c r="H41" s="163"/>
      <c r="I41" s="188"/>
      <c r="J41" s="163"/>
    </row>
    <row r="42" spans="1:57" ht="57" customHeight="1">
      <c r="A42" s="131" t="s">
        <v>134</v>
      </c>
      <c r="B42" s="1" t="s">
        <v>157</v>
      </c>
      <c r="C42" s="1" t="s">
        <v>34</v>
      </c>
      <c r="D42" s="51">
        <v>80</v>
      </c>
      <c r="E42" s="4"/>
      <c r="F42" s="188"/>
      <c r="G42" s="163"/>
      <c r="H42" s="163"/>
      <c r="I42" s="188"/>
      <c r="J42" s="163"/>
    </row>
    <row r="43" spans="1:57" s="49" customFormat="1" ht="51">
      <c r="A43" s="132"/>
      <c r="B43" s="13"/>
      <c r="C43" s="13"/>
      <c r="D43" s="31"/>
      <c r="E43" s="116"/>
      <c r="F43" s="52">
        <f>SUM(F21:F42)</f>
        <v>0</v>
      </c>
      <c r="G43" s="53"/>
      <c r="H43" s="51" t="s">
        <v>268</v>
      </c>
      <c r="I43" s="52">
        <f>SUM(I21:I42)</f>
        <v>0</v>
      </c>
      <c r="J43" s="14"/>
      <c r="K43" s="50"/>
      <c r="L43" s="50"/>
    </row>
    <row r="44" spans="1:57">
      <c r="D44" s="15"/>
      <c r="J44" s="57"/>
    </row>
    <row r="45" spans="1:57" ht="16.5" customHeight="1">
      <c r="A45" s="137"/>
      <c r="B45" s="16" t="s">
        <v>105</v>
      </c>
      <c r="C45" s="15"/>
      <c r="D45" s="67"/>
      <c r="E45" s="104"/>
      <c r="F45" s="104"/>
      <c r="G45" s="15"/>
      <c r="H45" s="15"/>
      <c r="I45" s="104"/>
      <c r="J45" s="1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3.5">
      <c r="A46" s="138"/>
      <c r="B46" s="66" t="s">
        <v>56</v>
      </c>
      <c r="C46" s="67"/>
      <c r="D46" s="264"/>
      <c r="E46" s="105"/>
      <c r="F46" s="105"/>
      <c r="G46" s="67"/>
      <c r="H46" s="67"/>
      <c r="I46" s="105"/>
      <c r="J46" s="91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68.25" customHeight="1">
      <c r="A47" s="134" t="s">
        <v>158</v>
      </c>
      <c r="B47" s="25" t="s">
        <v>159</v>
      </c>
      <c r="C47" s="265" t="s">
        <v>160</v>
      </c>
      <c r="D47" s="267" t="s">
        <v>177</v>
      </c>
      <c r="E47" s="266" t="s">
        <v>162</v>
      </c>
      <c r="F47" s="27" t="s">
        <v>163</v>
      </c>
      <c r="G47" s="28" t="s">
        <v>164</v>
      </c>
      <c r="H47" s="26" t="s">
        <v>165</v>
      </c>
      <c r="I47" s="96" t="s">
        <v>166</v>
      </c>
      <c r="J47" s="26" t="s">
        <v>55</v>
      </c>
      <c r="K47" s="29"/>
      <c r="L47" s="29"/>
    </row>
    <row r="48" spans="1:57" ht="17.100000000000001" customHeight="1">
      <c r="A48" s="135"/>
      <c r="B48" s="32"/>
      <c r="C48" s="32"/>
      <c r="D48" s="218" t="s">
        <v>167</v>
      </c>
      <c r="E48" s="89" t="s">
        <v>168</v>
      </c>
      <c r="F48" s="89" t="s">
        <v>169</v>
      </c>
      <c r="G48" s="34"/>
      <c r="H48" s="34" t="s">
        <v>170</v>
      </c>
      <c r="I48" s="89" t="s">
        <v>171</v>
      </c>
      <c r="J48" s="34"/>
      <c r="K48" s="19"/>
      <c r="L48" s="35"/>
    </row>
    <row r="49" spans="1:57" s="20" customFormat="1" ht="27" customHeight="1">
      <c r="A49" s="189" t="s">
        <v>172</v>
      </c>
      <c r="B49" s="1" t="s">
        <v>35</v>
      </c>
      <c r="C49" s="5" t="s">
        <v>174</v>
      </c>
      <c r="D49" s="1">
        <v>50</v>
      </c>
      <c r="E49" s="196"/>
      <c r="F49" s="85"/>
      <c r="G49" s="197"/>
      <c r="H49" s="25"/>
      <c r="I49" s="3"/>
      <c r="J49" s="25"/>
      <c r="K49" s="198"/>
      <c r="L49" s="198"/>
    </row>
    <row r="50" spans="1:57" s="20" customFormat="1" ht="25.5" customHeight="1">
      <c r="A50" s="131" t="s">
        <v>175</v>
      </c>
      <c r="B50" s="39" t="s">
        <v>36</v>
      </c>
      <c r="C50" s="1" t="s">
        <v>174</v>
      </c>
      <c r="D50" s="14">
        <v>50</v>
      </c>
      <c r="E50" s="4"/>
      <c r="F50" s="85"/>
      <c r="G50" s="197"/>
      <c r="H50" s="25"/>
      <c r="I50" s="3"/>
      <c r="J50" s="1"/>
      <c r="K50" s="198"/>
      <c r="L50" s="198"/>
    </row>
    <row r="51" spans="1:57" s="20" customFormat="1" ht="22.5" customHeight="1">
      <c r="A51" s="189" t="s">
        <v>258</v>
      </c>
      <c r="B51" s="1" t="s">
        <v>37</v>
      </c>
      <c r="C51" s="1" t="s">
        <v>174</v>
      </c>
      <c r="D51" s="160">
        <v>100</v>
      </c>
      <c r="E51" s="199"/>
      <c r="F51" s="85"/>
      <c r="G51" s="197"/>
      <c r="H51" s="25"/>
      <c r="I51" s="3"/>
      <c r="J51" s="1"/>
      <c r="K51" s="198"/>
      <c r="L51" s="198"/>
    </row>
    <row r="52" spans="1:57" s="20" customFormat="1" ht="17.100000000000001" customHeight="1">
      <c r="A52" s="189" t="s">
        <v>260</v>
      </c>
      <c r="B52" s="160" t="s">
        <v>38</v>
      </c>
      <c r="C52" s="160"/>
      <c r="D52" s="200"/>
      <c r="E52" s="3"/>
      <c r="F52" s="85"/>
      <c r="G52" s="197"/>
      <c r="H52" s="25"/>
      <c r="I52" s="3"/>
      <c r="J52" s="5"/>
      <c r="K52" s="198"/>
      <c r="L52" s="198"/>
    </row>
    <row r="53" spans="1:57" s="46" customFormat="1" ht="17.100000000000001" customHeight="1">
      <c r="A53" s="190" t="s">
        <v>13</v>
      </c>
      <c r="B53" s="160" t="s">
        <v>201</v>
      </c>
      <c r="C53" s="200" t="s">
        <v>174</v>
      </c>
      <c r="D53" s="160">
        <v>50</v>
      </c>
      <c r="E53" s="3"/>
      <c r="F53" s="85"/>
      <c r="G53" s="197"/>
      <c r="H53" s="25"/>
      <c r="I53" s="3"/>
      <c r="J53" s="5"/>
      <c r="K53" s="198"/>
      <c r="L53" s="198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</row>
    <row r="54" spans="1:57" s="46" customFormat="1" ht="17.100000000000001" customHeight="1">
      <c r="A54" s="190" t="s">
        <v>15</v>
      </c>
      <c r="B54" s="160" t="s">
        <v>202</v>
      </c>
      <c r="C54" s="160" t="s">
        <v>174</v>
      </c>
      <c r="D54" s="160">
        <v>5</v>
      </c>
      <c r="E54" s="3"/>
      <c r="F54" s="85"/>
      <c r="G54" s="197"/>
      <c r="H54" s="25"/>
      <c r="I54" s="3"/>
      <c r="J54" s="5"/>
      <c r="K54" s="198"/>
      <c r="L54" s="198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</row>
    <row r="55" spans="1:57" ht="16.5" customHeight="1">
      <c r="A55" s="189" t="s">
        <v>262</v>
      </c>
      <c r="B55" s="160" t="s">
        <v>203</v>
      </c>
      <c r="C55" s="160" t="s">
        <v>174</v>
      </c>
      <c r="D55" s="160">
        <v>20</v>
      </c>
      <c r="E55" s="3"/>
      <c r="F55" s="85"/>
      <c r="G55" s="197"/>
      <c r="H55" s="25"/>
      <c r="I55" s="3"/>
      <c r="J55" s="5"/>
      <c r="K55" s="198"/>
      <c r="L55" s="19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72" customHeight="1">
      <c r="A56" s="189" t="s">
        <v>264</v>
      </c>
      <c r="B56" s="160" t="s">
        <v>199</v>
      </c>
      <c r="C56" s="160" t="s">
        <v>174</v>
      </c>
      <c r="D56" s="201">
        <v>20</v>
      </c>
      <c r="E56" s="3"/>
      <c r="F56" s="85"/>
      <c r="G56" s="197"/>
      <c r="H56" s="25"/>
      <c r="I56" s="3"/>
      <c r="J56" s="5"/>
      <c r="K56" s="198"/>
      <c r="L56" s="19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3.5">
      <c r="A57" s="202" t="s">
        <v>266</v>
      </c>
      <c r="B57" s="160" t="s">
        <v>39</v>
      </c>
      <c r="C57" s="201" t="s">
        <v>174</v>
      </c>
      <c r="D57" s="61">
        <v>30</v>
      </c>
      <c r="E57" s="203"/>
      <c r="F57" s="85"/>
      <c r="G57" s="197"/>
      <c r="H57" s="25"/>
      <c r="I57" s="3"/>
      <c r="J57" s="204"/>
      <c r="K57" s="198"/>
      <c r="L57" s="19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s="49" customFormat="1" ht="38.25">
      <c r="A58" s="132"/>
      <c r="B58" s="60"/>
      <c r="C58" s="60"/>
      <c r="D58" s="31"/>
      <c r="E58" s="117"/>
      <c r="F58" s="62">
        <f>SUM(F49:F57)</f>
        <v>0</v>
      </c>
      <c r="G58" s="63"/>
      <c r="H58" s="61" t="s">
        <v>268</v>
      </c>
      <c r="I58" s="62">
        <f>SUM(I49:I57)</f>
        <v>0</v>
      </c>
      <c r="J58" s="64"/>
      <c r="K58" s="50"/>
      <c r="L58" s="50"/>
    </row>
    <row r="59" spans="1:57">
      <c r="J59" s="57"/>
    </row>
    <row r="60" spans="1:57">
      <c r="D60" s="65"/>
    </row>
    <row r="61" spans="1:57" s="20" customFormat="1" ht="23.25" customHeight="1">
      <c r="A61" s="138"/>
      <c r="B61" s="70" t="s">
        <v>106</v>
      </c>
      <c r="C61" s="65"/>
      <c r="D61" s="65"/>
      <c r="E61" s="106"/>
      <c r="F61" s="47"/>
      <c r="G61" s="48"/>
      <c r="H61" s="13"/>
      <c r="I61" s="47"/>
      <c r="J61" s="69"/>
    </row>
    <row r="62" spans="1:57" s="20" customFormat="1" ht="15.75" customHeight="1">
      <c r="A62" s="138"/>
      <c r="B62" s="66" t="s">
        <v>241</v>
      </c>
      <c r="C62" s="65"/>
      <c r="E62" s="110"/>
      <c r="F62" s="74"/>
      <c r="G62" s="75"/>
      <c r="H62" s="21"/>
      <c r="I62" s="74"/>
      <c r="J62" s="81"/>
    </row>
    <row r="63" spans="1:57" s="20" customFormat="1" ht="57.75" customHeight="1">
      <c r="A63" s="134" t="s">
        <v>158</v>
      </c>
      <c r="B63" s="25" t="s">
        <v>159</v>
      </c>
      <c r="C63" s="26" t="s">
        <v>160</v>
      </c>
      <c r="D63" s="26" t="s">
        <v>161</v>
      </c>
      <c r="E63" s="96" t="s">
        <v>162</v>
      </c>
      <c r="F63" s="27" t="s">
        <v>163</v>
      </c>
      <c r="G63" s="28" t="s">
        <v>164</v>
      </c>
      <c r="H63" s="26" t="s">
        <v>165</v>
      </c>
      <c r="I63" s="96" t="s">
        <v>166</v>
      </c>
      <c r="J63" s="26" t="s">
        <v>55</v>
      </c>
      <c r="K63" s="29"/>
      <c r="L63" s="29"/>
    </row>
    <row r="64" spans="1:57" s="20" customFormat="1" ht="17.100000000000001" customHeight="1">
      <c r="A64" s="135"/>
      <c r="B64" s="32"/>
      <c r="C64" s="32"/>
      <c r="D64" s="33" t="s">
        <v>167</v>
      </c>
      <c r="E64" s="89" t="s">
        <v>168</v>
      </c>
      <c r="F64" s="89" t="s">
        <v>169</v>
      </c>
      <c r="G64" s="34"/>
      <c r="H64" s="34" t="s">
        <v>170</v>
      </c>
      <c r="I64" s="89" t="s">
        <v>171</v>
      </c>
      <c r="J64" s="34"/>
      <c r="K64" s="19"/>
      <c r="L64" s="35"/>
    </row>
    <row r="65" spans="1:57" ht="51">
      <c r="A65" s="189" t="s">
        <v>172</v>
      </c>
      <c r="B65" s="1" t="s">
        <v>242</v>
      </c>
      <c r="C65" s="1" t="s">
        <v>174</v>
      </c>
      <c r="D65" s="205">
        <v>1400</v>
      </c>
      <c r="E65" s="4"/>
      <c r="F65" s="188"/>
      <c r="G65" s="163"/>
      <c r="H65" s="163"/>
      <c r="I65" s="188"/>
      <c r="J65" s="163"/>
      <c r="L65" s="76"/>
    </row>
    <row r="66" spans="1:57" ht="76.5">
      <c r="A66" s="189" t="s">
        <v>175</v>
      </c>
      <c r="B66" s="1" t="s">
        <v>284</v>
      </c>
      <c r="C66" s="1" t="s">
        <v>174</v>
      </c>
      <c r="D66" s="1">
        <v>1200</v>
      </c>
      <c r="E66" s="4"/>
      <c r="F66" s="188"/>
      <c r="G66" s="163"/>
      <c r="H66" s="163"/>
      <c r="I66" s="188"/>
      <c r="J66" s="163"/>
      <c r="L66" s="76"/>
    </row>
    <row r="67" spans="1:57" ht="38.25">
      <c r="A67" s="189" t="s">
        <v>258</v>
      </c>
      <c r="B67" s="1" t="s">
        <v>285</v>
      </c>
      <c r="C67" s="1" t="s">
        <v>34</v>
      </c>
      <c r="D67" s="1">
        <v>10</v>
      </c>
      <c r="E67" s="4"/>
      <c r="F67" s="188"/>
      <c r="G67" s="163"/>
      <c r="H67" s="163"/>
      <c r="I67" s="188"/>
      <c r="J67" s="163"/>
      <c r="L67" s="76"/>
    </row>
    <row r="68" spans="1:57" ht="25.5">
      <c r="A68" s="189" t="s">
        <v>260</v>
      </c>
      <c r="B68" s="1" t="s">
        <v>243</v>
      </c>
      <c r="C68" s="1" t="s">
        <v>174</v>
      </c>
      <c r="D68" s="1">
        <v>500</v>
      </c>
      <c r="E68" s="4"/>
      <c r="F68" s="188"/>
      <c r="G68" s="163"/>
      <c r="H68" s="163"/>
      <c r="I68" s="188"/>
      <c r="J68" s="163"/>
      <c r="L68" s="76"/>
    </row>
    <row r="69" spans="1:57">
      <c r="A69" s="189" t="s">
        <v>262</v>
      </c>
      <c r="B69" s="1" t="s">
        <v>244</v>
      </c>
      <c r="C69" s="1" t="s">
        <v>245</v>
      </c>
      <c r="D69" s="1">
        <v>5</v>
      </c>
      <c r="E69" s="4"/>
      <c r="F69" s="188"/>
      <c r="G69" s="163"/>
      <c r="H69" s="163"/>
      <c r="I69" s="188"/>
      <c r="J69" s="163"/>
      <c r="L69" s="206"/>
    </row>
    <row r="70" spans="1:57">
      <c r="A70" s="189" t="s">
        <v>264</v>
      </c>
      <c r="B70" s="1" t="s">
        <v>246</v>
      </c>
      <c r="C70" s="1" t="s">
        <v>174</v>
      </c>
      <c r="D70" s="1">
        <v>100</v>
      </c>
      <c r="E70" s="4"/>
      <c r="F70" s="188"/>
      <c r="G70" s="163"/>
      <c r="H70" s="163"/>
      <c r="I70" s="188"/>
      <c r="J70" s="163"/>
      <c r="L70" s="76"/>
    </row>
    <row r="71" spans="1:57" s="49" customFormat="1" ht="51">
      <c r="A71" s="132"/>
      <c r="B71" s="13"/>
      <c r="C71" s="13"/>
      <c r="D71" s="31"/>
      <c r="E71" s="116"/>
      <c r="F71" s="52">
        <f>SUM(F65:F70)</f>
        <v>0</v>
      </c>
      <c r="G71" s="53"/>
      <c r="H71" s="51" t="s">
        <v>268</v>
      </c>
      <c r="I71" s="52">
        <f>SUM(I65:I70)</f>
        <v>0</v>
      </c>
      <c r="J71" s="14"/>
      <c r="K71" s="50"/>
      <c r="L71" s="50"/>
    </row>
    <row r="72" spans="1:57">
      <c r="D72" s="59"/>
      <c r="J72" s="57"/>
    </row>
    <row r="73" spans="1:57" ht="15.75" customHeight="1">
      <c r="A73" s="139"/>
      <c r="B73" s="73" t="s">
        <v>107</v>
      </c>
      <c r="C73" s="59"/>
      <c r="D73" s="59"/>
      <c r="E73" s="115"/>
      <c r="F73" s="115"/>
      <c r="G73" s="69"/>
      <c r="H73" s="69"/>
      <c r="I73" s="106"/>
      <c r="J73" s="59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5.75" customHeight="1">
      <c r="A74" s="140"/>
      <c r="B74" s="66" t="s">
        <v>248</v>
      </c>
      <c r="C74" s="77"/>
      <c r="D74" s="82"/>
      <c r="E74" s="118"/>
      <c r="F74" s="78"/>
      <c r="G74" s="79"/>
      <c r="H74" s="8"/>
      <c r="I74" s="78"/>
      <c r="J74" s="77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s="20" customFormat="1" ht="57.75" customHeight="1">
      <c r="A75" s="134" t="s">
        <v>158</v>
      </c>
      <c r="B75" s="25" t="s">
        <v>159</v>
      </c>
      <c r="C75" s="26" t="s">
        <v>160</v>
      </c>
      <c r="D75" s="26" t="s">
        <v>161</v>
      </c>
      <c r="E75" s="96" t="s">
        <v>162</v>
      </c>
      <c r="F75" s="27" t="s">
        <v>163</v>
      </c>
      <c r="G75" s="28" t="s">
        <v>164</v>
      </c>
      <c r="H75" s="26" t="s">
        <v>165</v>
      </c>
      <c r="I75" s="96" t="s">
        <v>166</v>
      </c>
      <c r="J75" s="26" t="s">
        <v>55</v>
      </c>
      <c r="K75" s="29"/>
      <c r="L75" s="29"/>
    </row>
    <row r="76" spans="1:57" s="20" customFormat="1" ht="17.100000000000001" customHeight="1">
      <c r="A76" s="135"/>
      <c r="B76" s="32"/>
      <c r="C76" s="32"/>
      <c r="D76" s="33" t="s">
        <v>167</v>
      </c>
      <c r="E76" s="89" t="s">
        <v>168</v>
      </c>
      <c r="F76" s="89" t="s">
        <v>169</v>
      </c>
      <c r="G76" s="34"/>
      <c r="H76" s="34" t="s">
        <v>170</v>
      </c>
      <c r="I76" s="89" t="s">
        <v>171</v>
      </c>
      <c r="J76" s="34"/>
      <c r="K76" s="19"/>
      <c r="L76" s="35"/>
    </row>
    <row r="77" spans="1:57" ht="25.5">
      <c r="A77" s="189" t="s">
        <v>172</v>
      </c>
      <c r="B77" s="1" t="s">
        <v>254</v>
      </c>
      <c r="C77" s="1" t="s">
        <v>245</v>
      </c>
      <c r="D77" s="205">
        <v>450</v>
      </c>
      <c r="E77" s="4"/>
      <c r="F77" s="188"/>
      <c r="G77" s="163"/>
      <c r="H77" s="163"/>
      <c r="I77" s="188"/>
      <c r="J77" s="163"/>
    </row>
    <row r="78" spans="1:57">
      <c r="A78" s="189" t="s">
        <v>175</v>
      </c>
      <c r="B78" s="1" t="s">
        <v>255</v>
      </c>
      <c r="C78" s="5" t="s">
        <v>174</v>
      </c>
      <c r="D78" s="5">
        <v>180</v>
      </c>
      <c r="E78" s="3"/>
      <c r="F78" s="188"/>
      <c r="G78" s="163"/>
      <c r="H78" s="163"/>
      <c r="I78" s="188"/>
      <c r="J78" s="163"/>
    </row>
    <row r="79" spans="1:57" ht="38.25">
      <c r="A79" s="189" t="s">
        <v>258</v>
      </c>
      <c r="B79" s="2" t="s">
        <v>256</v>
      </c>
      <c r="C79" s="2" t="s">
        <v>112</v>
      </c>
      <c r="D79" s="2">
        <v>8</v>
      </c>
      <c r="E79" s="4"/>
      <c r="F79" s="188"/>
      <c r="G79" s="163"/>
      <c r="H79" s="163"/>
      <c r="I79" s="188"/>
      <c r="J79" s="163"/>
    </row>
    <row r="80" spans="1:57" ht="61.5" customHeight="1">
      <c r="A80" s="189" t="s">
        <v>260</v>
      </c>
      <c r="B80" s="2" t="s">
        <v>40</v>
      </c>
      <c r="C80" s="2" t="s">
        <v>112</v>
      </c>
      <c r="D80" s="2">
        <v>2</v>
      </c>
      <c r="E80" s="4"/>
      <c r="F80" s="188"/>
      <c r="G80" s="163"/>
      <c r="H80" s="163"/>
      <c r="I80" s="188"/>
      <c r="J80" s="163"/>
    </row>
    <row r="81" spans="1:57" ht="57" customHeight="1">
      <c r="A81" s="189" t="s">
        <v>262</v>
      </c>
      <c r="B81" s="207" t="s">
        <v>41</v>
      </c>
      <c r="C81" s="2" t="s">
        <v>240</v>
      </c>
      <c r="D81" s="2">
        <v>5</v>
      </c>
      <c r="E81" s="4"/>
      <c r="F81" s="188"/>
      <c r="G81" s="163"/>
      <c r="H81" s="163"/>
      <c r="I81" s="188"/>
      <c r="J81" s="163"/>
    </row>
    <row r="82" spans="1:57" ht="56.25" customHeight="1">
      <c r="A82" s="189" t="s">
        <v>264</v>
      </c>
      <c r="B82" s="2" t="s">
        <v>273</v>
      </c>
      <c r="C82" s="2" t="s">
        <v>112</v>
      </c>
      <c r="D82" s="2">
        <v>15</v>
      </c>
      <c r="E82" s="4"/>
      <c r="F82" s="188"/>
      <c r="G82" s="163"/>
      <c r="H82" s="163"/>
      <c r="I82" s="188"/>
      <c r="J82" s="163"/>
    </row>
    <row r="83" spans="1:57" ht="67.5" customHeight="1">
      <c r="A83" s="189" t="s">
        <v>266</v>
      </c>
      <c r="B83" s="2" t="s">
        <v>274</v>
      </c>
      <c r="C83" s="2" t="s">
        <v>112</v>
      </c>
      <c r="D83" s="2">
        <v>5</v>
      </c>
      <c r="E83" s="4"/>
      <c r="F83" s="188"/>
      <c r="G83" s="163"/>
      <c r="H83" s="163"/>
      <c r="I83" s="188"/>
      <c r="J83" s="163"/>
    </row>
    <row r="84" spans="1:57" ht="67.5" customHeight="1">
      <c r="A84" s="189" t="s">
        <v>113</v>
      </c>
      <c r="B84" s="2" t="s">
        <v>275</v>
      </c>
      <c r="C84" s="2" t="s">
        <v>174</v>
      </c>
      <c r="D84" s="2">
        <v>500</v>
      </c>
      <c r="E84" s="4"/>
      <c r="F84" s="188"/>
      <c r="G84" s="163"/>
      <c r="H84" s="163"/>
      <c r="I84" s="188"/>
      <c r="J84" s="163"/>
    </row>
    <row r="85" spans="1:57" s="49" customFormat="1" ht="51">
      <c r="A85" s="132"/>
      <c r="B85" s="13"/>
      <c r="C85" s="13"/>
      <c r="D85" s="31"/>
      <c r="E85" s="116"/>
      <c r="F85" s="52">
        <f>SUM(F77:F84)</f>
        <v>0</v>
      </c>
      <c r="G85" s="53"/>
      <c r="H85" s="51" t="s">
        <v>268</v>
      </c>
      <c r="I85" s="52">
        <f>F85*1.08</f>
        <v>0</v>
      </c>
      <c r="J85" s="14"/>
      <c r="K85" s="50"/>
      <c r="L85" s="50"/>
    </row>
    <row r="86" spans="1:57">
      <c r="D86" s="59"/>
      <c r="J86" s="57"/>
    </row>
    <row r="87" spans="1:57" s="20" customFormat="1" ht="15.75" customHeight="1">
      <c r="A87" s="132"/>
      <c r="B87" s="73" t="s">
        <v>211</v>
      </c>
      <c r="E87" s="76"/>
      <c r="F87" s="76"/>
      <c r="I87" s="76"/>
    </row>
    <row r="88" spans="1:57" ht="15.75" customHeight="1">
      <c r="A88" s="141"/>
      <c r="B88" s="72" t="s">
        <v>156</v>
      </c>
      <c r="C88" s="82"/>
      <c r="D88" s="82"/>
      <c r="E88" s="107"/>
      <c r="F88" s="107"/>
      <c r="G88" s="82"/>
      <c r="H88" s="82"/>
      <c r="I88" s="107"/>
      <c r="J88" s="82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s="20" customFormat="1" ht="65.25" customHeight="1">
      <c r="A89" s="134" t="s">
        <v>158</v>
      </c>
      <c r="B89" s="25" t="s">
        <v>159</v>
      </c>
      <c r="C89" s="26" t="s">
        <v>160</v>
      </c>
      <c r="D89" s="26" t="s">
        <v>161</v>
      </c>
      <c r="E89" s="96" t="s">
        <v>162</v>
      </c>
      <c r="F89" s="27" t="s">
        <v>163</v>
      </c>
      <c r="G89" s="28" t="s">
        <v>164</v>
      </c>
      <c r="H89" s="26" t="s">
        <v>165</v>
      </c>
      <c r="I89" s="96" t="s">
        <v>166</v>
      </c>
      <c r="J89" s="26" t="s">
        <v>55</v>
      </c>
      <c r="K89" s="29"/>
      <c r="L89" s="29"/>
    </row>
    <row r="90" spans="1:57" s="20" customFormat="1" ht="17.100000000000001" customHeight="1">
      <c r="A90" s="135"/>
      <c r="B90" s="32"/>
      <c r="C90" s="32"/>
      <c r="D90" s="33" t="s">
        <v>167</v>
      </c>
      <c r="E90" s="89" t="s">
        <v>168</v>
      </c>
      <c r="F90" s="89" t="s">
        <v>169</v>
      </c>
      <c r="G90" s="34"/>
      <c r="H90" s="34" t="s">
        <v>170</v>
      </c>
      <c r="I90" s="89" t="s">
        <v>171</v>
      </c>
      <c r="J90" s="34"/>
      <c r="K90" s="19"/>
      <c r="L90" s="35"/>
    </row>
    <row r="91" spans="1:57" ht="39" customHeight="1">
      <c r="A91" s="131" t="s">
        <v>172</v>
      </c>
      <c r="B91" s="14" t="s">
        <v>0</v>
      </c>
      <c r="C91" s="14" t="s">
        <v>174</v>
      </c>
      <c r="D91" s="14">
        <v>40</v>
      </c>
      <c r="E91" s="208"/>
      <c r="F91" s="85"/>
      <c r="G91" s="68"/>
      <c r="H91" s="68"/>
      <c r="I91" s="85"/>
      <c r="J91" s="68"/>
      <c r="L91" s="192"/>
    </row>
    <row r="92" spans="1:57">
      <c r="A92" s="131" t="s">
        <v>175</v>
      </c>
      <c r="B92" s="14" t="s">
        <v>1</v>
      </c>
      <c r="C92" s="14" t="s">
        <v>174</v>
      </c>
      <c r="D92" s="14">
        <v>50</v>
      </c>
      <c r="E92" s="208"/>
      <c r="F92" s="85"/>
      <c r="G92" s="68"/>
      <c r="H92" s="68"/>
      <c r="I92" s="85"/>
      <c r="J92" s="68"/>
    </row>
    <row r="93" spans="1:57" s="58" customFormat="1" ht="48" customHeight="1">
      <c r="A93" s="131" t="s">
        <v>258</v>
      </c>
      <c r="B93" s="1" t="s">
        <v>80</v>
      </c>
      <c r="C93" s="1" t="s">
        <v>174</v>
      </c>
      <c r="D93" s="1">
        <v>4</v>
      </c>
      <c r="E93" s="209"/>
      <c r="F93" s="85"/>
      <c r="G93" s="210"/>
      <c r="H93" s="210"/>
      <c r="I93" s="85"/>
      <c r="J93" s="210"/>
      <c r="K93" s="192"/>
      <c r="L93" s="192"/>
    </row>
    <row r="94" spans="1:57" ht="42.75" customHeight="1">
      <c r="A94" s="211" t="s">
        <v>260</v>
      </c>
      <c r="B94" s="212" t="s">
        <v>81</v>
      </c>
      <c r="C94" s="212" t="s">
        <v>34</v>
      </c>
      <c r="D94" s="212">
        <v>400</v>
      </c>
      <c r="E94" s="213"/>
      <c r="F94" s="85"/>
      <c r="G94" s="68"/>
      <c r="H94" s="68"/>
      <c r="I94" s="85"/>
      <c r="J94" s="68"/>
    </row>
    <row r="95" spans="1:57" ht="99" customHeight="1">
      <c r="A95" s="131" t="s">
        <v>262</v>
      </c>
      <c r="B95" s="1" t="s">
        <v>82</v>
      </c>
      <c r="C95" s="1" t="s">
        <v>174</v>
      </c>
      <c r="D95" s="1">
        <v>50</v>
      </c>
      <c r="E95" s="4"/>
      <c r="F95" s="85"/>
      <c r="G95" s="68"/>
      <c r="H95" s="68"/>
      <c r="I95" s="85"/>
      <c r="J95" s="68"/>
    </row>
    <row r="96" spans="1:57" s="49" customFormat="1" ht="38.25">
      <c r="A96" s="132"/>
      <c r="B96" s="60"/>
      <c r="C96" s="60"/>
      <c r="D96" s="31"/>
      <c r="E96" s="117"/>
      <c r="F96" s="62">
        <f>SUM(F91:F95)</f>
        <v>0</v>
      </c>
      <c r="G96" s="63"/>
      <c r="H96" s="61" t="s">
        <v>268</v>
      </c>
      <c r="I96" s="62">
        <f>SUM(I91:I95)</f>
        <v>0</v>
      </c>
      <c r="J96" s="64"/>
      <c r="K96" s="50"/>
      <c r="L96" s="50"/>
    </row>
    <row r="97" spans="1:57">
      <c r="D97" s="67"/>
      <c r="J97" s="57"/>
    </row>
    <row r="98" spans="1:57" s="20" customFormat="1" ht="15.75" customHeight="1">
      <c r="A98" s="139"/>
      <c r="B98" s="73" t="s">
        <v>212</v>
      </c>
      <c r="C98" s="67"/>
      <c r="D98" s="67"/>
      <c r="E98" s="105"/>
      <c r="F98" s="47"/>
      <c r="G98" s="48"/>
      <c r="H98" s="13"/>
      <c r="I98" s="47"/>
    </row>
    <row r="99" spans="1:57" s="20" customFormat="1" ht="15.75" customHeight="1">
      <c r="A99" s="132"/>
      <c r="B99" s="7" t="s">
        <v>83</v>
      </c>
      <c r="C99" s="13"/>
      <c r="E99" s="105"/>
      <c r="F99" s="47"/>
      <c r="G99" s="48"/>
      <c r="H99" s="13"/>
      <c r="I99" s="47"/>
      <c r="J99" s="82"/>
    </row>
    <row r="100" spans="1:57" s="20" customFormat="1" ht="63.75" customHeight="1">
      <c r="A100" s="134" t="s">
        <v>158</v>
      </c>
      <c r="B100" s="25" t="s">
        <v>159</v>
      </c>
      <c r="C100" s="26" t="s">
        <v>160</v>
      </c>
      <c r="D100" s="26" t="s">
        <v>161</v>
      </c>
      <c r="E100" s="96" t="s">
        <v>162</v>
      </c>
      <c r="F100" s="27" t="s">
        <v>163</v>
      </c>
      <c r="G100" s="28" t="s">
        <v>164</v>
      </c>
      <c r="H100" s="26" t="s">
        <v>165</v>
      </c>
      <c r="I100" s="96" t="s">
        <v>166</v>
      </c>
      <c r="J100" s="26" t="s">
        <v>55</v>
      </c>
      <c r="K100" s="29"/>
      <c r="L100" s="29"/>
    </row>
    <row r="101" spans="1:57" s="20" customFormat="1" ht="17.100000000000001" customHeight="1">
      <c r="A101" s="135"/>
      <c r="B101" s="32"/>
      <c r="C101" s="32"/>
      <c r="D101" s="33" t="s">
        <v>167</v>
      </c>
      <c r="E101" s="89" t="s">
        <v>168</v>
      </c>
      <c r="F101" s="89" t="s">
        <v>169</v>
      </c>
      <c r="G101" s="34"/>
      <c r="H101" s="34" t="s">
        <v>170</v>
      </c>
      <c r="I101" s="89" t="s">
        <v>171</v>
      </c>
      <c r="J101" s="34"/>
      <c r="K101" s="19"/>
      <c r="L101" s="35"/>
    </row>
    <row r="102" spans="1:57" ht="38.25">
      <c r="A102" s="131" t="s">
        <v>172</v>
      </c>
      <c r="B102" s="1" t="s">
        <v>84</v>
      </c>
      <c r="C102" s="1" t="s">
        <v>245</v>
      </c>
      <c r="D102" s="14">
        <v>5</v>
      </c>
      <c r="E102" s="214"/>
      <c r="F102" s="85"/>
      <c r="G102" s="68"/>
      <c r="H102" s="68"/>
      <c r="I102" s="85"/>
      <c r="J102" s="68"/>
      <c r="K102" s="198"/>
      <c r="L102" s="198"/>
    </row>
    <row r="103" spans="1:57" ht="38.25">
      <c r="A103" s="131" t="s">
        <v>175</v>
      </c>
      <c r="B103" s="1" t="s">
        <v>85</v>
      </c>
      <c r="C103" s="1" t="s">
        <v>245</v>
      </c>
      <c r="D103" s="1">
        <v>5</v>
      </c>
      <c r="E103" s="214"/>
      <c r="F103" s="85"/>
      <c r="G103" s="68"/>
      <c r="H103" s="68"/>
      <c r="I103" s="85"/>
      <c r="J103" s="68"/>
      <c r="K103" s="198"/>
      <c r="L103" s="198"/>
    </row>
    <row r="104" spans="1:57" ht="27" customHeight="1">
      <c r="A104" s="131" t="s">
        <v>258</v>
      </c>
      <c r="B104" s="1" t="s">
        <v>86</v>
      </c>
      <c r="C104" s="1" t="s">
        <v>245</v>
      </c>
      <c r="D104" s="1">
        <v>5</v>
      </c>
      <c r="E104" s="214"/>
      <c r="F104" s="85"/>
      <c r="G104" s="68"/>
      <c r="H104" s="68"/>
      <c r="I104" s="85"/>
      <c r="J104" s="68"/>
      <c r="K104" s="198"/>
      <c r="L104" s="198"/>
    </row>
    <row r="105" spans="1:57" s="49" customFormat="1" ht="38.25">
      <c r="A105" s="132"/>
      <c r="B105" s="60"/>
      <c r="C105" s="60"/>
      <c r="D105" s="31"/>
      <c r="E105" s="117"/>
      <c r="F105" s="62">
        <f>SUM(F102:F104)</f>
        <v>0</v>
      </c>
      <c r="G105" s="63"/>
      <c r="H105" s="61" t="s">
        <v>268</v>
      </c>
      <c r="I105" s="62">
        <f>SUM(I102:I104)</f>
        <v>0</v>
      </c>
      <c r="J105" s="64"/>
      <c r="K105" s="50"/>
      <c r="L105" s="50"/>
    </row>
    <row r="106" spans="1:57">
      <c r="D106" s="71"/>
      <c r="J106" s="57"/>
    </row>
    <row r="107" spans="1:57" s="20" customFormat="1" ht="15.75" customHeight="1">
      <c r="A107" s="139"/>
      <c r="B107" s="73" t="s">
        <v>213</v>
      </c>
      <c r="C107" s="71"/>
      <c r="D107" s="71"/>
      <c r="E107" s="108"/>
      <c r="F107" s="108"/>
      <c r="G107" s="71"/>
      <c r="H107" s="71"/>
      <c r="I107" s="108"/>
      <c r="J107" s="71"/>
    </row>
    <row r="108" spans="1:57" ht="15.75" customHeight="1">
      <c r="A108" s="140"/>
      <c r="B108" s="72" t="s">
        <v>87</v>
      </c>
      <c r="C108" s="84"/>
      <c r="D108" s="82"/>
      <c r="E108" s="109"/>
      <c r="F108" s="109"/>
      <c r="G108" s="84"/>
      <c r="H108" s="84"/>
      <c r="I108" s="109"/>
      <c r="J108" s="84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s="20" customFormat="1" ht="71.25" customHeight="1">
      <c r="A109" s="134" t="s">
        <v>158</v>
      </c>
      <c r="B109" s="25" t="s">
        <v>159</v>
      </c>
      <c r="C109" s="26" t="s">
        <v>160</v>
      </c>
      <c r="D109" s="26" t="s">
        <v>161</v>
      </c>
      <c r="E109" s="96" t="s">
        <v>162</v>
      </c>
      <c r="F109" s="27" t="s">
        <v>163</v>
      </c>
      <c r="G109" s="28" t="s">
        <v>164</v>
      </c>
      <c r="H109" s="26" t="s">
        <v>165</v>
      </c>
      <c r="I109" s="96" t="s">
        <v>166</v>
      </c>
      <c r="J109" s="26" t="s">
        <v>55</v>
      </c>
      <c r="K109" s="29"/>
      <c r="L109" s="29"/>
    </row>
    <row r="110" spans="1:57" s="20" customFormat="1" ht="17.100000000000001" customHeight="1">
      <c r="A110" s="135"/>
      <c r="B110" s="32"/>
      <c r="C110" s="32"/>
      <c r="D110" s="33" t="s">
        <v>167</v>
      </c>
      <c r="E110" s="89" t="s">
        <v>168</v>
      </c>
      <c r="F110" s="89" t="s">
        <v>169</v>
      </c>
      <c r="G110" s="34"/>
      <c r="H110" s="34" t="s">
        <v>170</v>
      </c>
      <c r="I110" s="89" t="s">
        <v>171</v>
      </c>
      <c r="J110" s="34"/>
      <c r="K110" s="19"/>
      <c r="L110" s="35"/>
    </row>
    <row r="111" spans="1:57" ht="25.5">
      <c r="A111" s="131" t="s">
        <v>172</v>
      </c>
      <c r="B111" s="1" t="s">
        <v>280</v>
      </c>
      <c r="C111" s="215" t="s">
        <v>174</v>
      </c>
      <c r="D111" s="215">
        <v>100</v>
      </c>
      <c r="E111" s="216"/>
      <c r="F111" s="85"/>
      <c r="G111" s="68"/>
      <c r="H111" s="68"/>
      <c r="I111" s="85"/>
      <c r="J111" s="68"/>
    </row>
    <row r="112" spans="1:57" ht="25.5">
      <c r="A112" s="131" t="s">
        <v>175</v>
      </c>
      <c r="B112" s="1" t="s">
        <v>281</v>
      </c>
      <c r="C112" s="215" t="s">
        <v>174</v>
      </c>
      <c r="D112" s="215">
        <v>100</v>
      </c>
      <c r="E112" s="216"/>
      <c r="F112" s="85"/>
      <c r="G112" s="68"/>
      <c r="H112" s="68"/>
      <c r="I112" s="85"/>
      <c r="J112" s="68"/>
    </row>
    <row r="113" spans="1:57">
      <c r="A113" s="131" t="s">
        <v>258</v>
      </c>
      <c r="B113" s="1" t="s">
        <v>282</v>
      </c>
      <c r="C113" s="215" t="s">
        <v>174</v>
      </c>
      <c r="D113" s="215">
        <v>20</v>
      </c>
      <c r="E113" s="216"/>
      <c r="F113" s="85"/>
      <c r="G113" s="68"/>
      <c r="H113" s="68"/>
      <c r="I113" s="85"/>
      <c r="J113" s="68"/>
    </row>
    <row r="114" spans="1:57" s="49" customFormat="1" ht="38.25">
      <c r="A114" s="132"/>
      <c r="B114" s="60"/>
      <c r="C114" s="60"/>
      <c r="D114" s="31"/>
      <c r="E114" s="117"/>
      <c r="F114" s="62">
        <f>SUM(F111:F113)</f>
        <v>0</v>
      </c>
      <c r="G114" s="63"/>
      <c r="H114" s="61" t="s">
        <v>268</v>
      </c>
      <c r="I114" s="62">
        <f>SUM(I111:I113)</f>
        <v>0</v>
      </c>
      <c r="J114" s="64"/>
      <c r="K114" s="50"/>
      <c r="L114" s="50"/>
    </row>
    <row r="115" spans="1:57">
      <c r="D115" s="20"/>
      <c r="J115" s="57"/>
    </row>
    <row r="116" spans="1:57" s="20" customFormat="1" ht="15.75" customHeight="1">
      <c r="A116" s="139"/>
      <c r="B116" s="73" t="s">
        <v>214</v>
      </c>
      <c r="E116" s="76"/>
      <c r="F116" s="76"/>
      <c r="I116" s="76"/>
    </row>
    <row r="117" spans="1:57" ht="15.75" customHeight="1">
      <c r="A117" s="141"/>
      <c r="B117" s="56" t="s">
        <v>88</v>
      </c>
      <c r="C117" s="82"/>
      <c r="D117" s="82"/>
      <c r="E117" s="107"/>
      <c r="F117" s="107"/>
      <c r="G117" s="82"/>
      <c r="H117" s="82"/>
      <c r="I117" s="107"/>
      <c r="J117" s="82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s="20" customFormat="1" ht="69.75" customHeight="1">
      <c r="A118" s="134" t="s">
        <v>158</v>
      </c>
      <c r="B118" s="25" t="s">
        <v>159</v>
      </c>
      <c r="C118" s="26" t="s">
        <v>160</v>
      </c>
      <c r="D118" s="26" t="s">
        <v>161</v>
      </c>
      <c r="E118" s="96" t="s">
        <v>162</v>
      </c>
      <c r="F118" s="27" t="s">
        <v>163</v>
      </c>
      <c r="G118" s="28" t="s">
        <v>164</v>
      </c>
      <c r="H118" s="26" t="s">
        <v>165</v>
      </c>
      <c r="I118" s="96" t="s">
        <v>166</v>
      </c>
      <c r="J118" s="26" t="s">
        <v>55</v>
      </c>
      <c r="K118" s="29"/>
      <c r="L118" s="29"/>
    </row>
    <row r="119" spans="1:57" s="20" customFormat="1" ht="17.100000000000001" customHeight="1">
      <c r="A119" s="135"/>
      <c r="B119" s="32"/>
      <c r="C119" s="32"/>
      <c r="D119" s="33" t="s">
        <v>167</v>
      </c>
      <c r="E119" s="89" t="s">
        <v>168</v>
      </c>
      <c r="F119" s="89" t="s">
        <v>169</v>
      </c>
      <c r="G119" s="34"/>
      <c r="H119" s="34" t="s">
        <v>170</v>
      </c>
      <c r="I119" s="89" t="s">
        <v>171</v>
      </c>
      <c r="J119" s="34"/>
      <c r="K119" s="19"/>
      <c r="L119" s="35"/>
    </row>
    <row r="120" spans="1:57" ht="63.75">
      <c r="A120" s="131" t="s">
        <v>172</v>
      </c>
      <c r="B120" s="1" t="s">
        <v>90</v>
      </c>
      <c r="C120" s="5" t="s">
        <v>174</v>
      </c>
      <c r="D120" s="1">
        <v>2000</v>
      </c>
      <c r="E120" s="4"/>
      <c r="F120" s="85"/>
      <c r="G120" s="68"/>
      <c r="H120" s="68"/>
      <c r="I120" s="85"/>
      <c r="J120" s="68"/>
    </row>
    <row r="121" spans="1:57" s="49" customFormat="1" ht="38.25">
      <c r="A121" s="132"/>
      <c r="B121" s="60"/>
      <c r="C121" s="60"/>
      <c r="D121" s="31"/>
      <c r="E121" s="125"/>
      <c r="F121" s="126">
        <f>F120</f>
        <v>0</v>
      </c>
      <c r="G121" s="127"/>
      <c r="H121" s="128" t="s">
        <v>268</v>
      </c>
      <c r="I121" s="126">
        <f>I120</f>
        <v>0</v>
      </c>
      <c r="J121" s="129"/>
      <c r="K121" s="50"/>
      <c r="L121" s="50"/>
    </row>
    <row r="122" spans="1:57">
      <c r="A122" s="132"/>
      <c r="B122" s="13"/>
      <c r="C122" s="120"/>
      <c r="D122" s="13"/>
      <c r="E122" s="47"/>
      <c r="F122" s="76"/>
      <c r="G122" s="20"/>
      <c r="H122" s="20"/>
      <c r="I122" s="76"/>
    </row>
    <row r="123" spans="1:57" s="20" customFormat="1" ht="15.75" customHeight="1">
      <c r="A123" s="139"/>
      <c r="B123" s="73" t="s">
        <v>215</v>
      </c>
      <c r="E123" s="76"/>
      <c r="F123" s="76"/>
      <c r="I123" s="76"/>
    </row>
    <row r="124" spans="1:57" ht="15.75" customHeight="1">
      <c r="A124" s="141"/>
      <c r="B124" s="56" t="s">
        <v>89</v>
      </c>
      <c r="C124" s="82"/>
      <c r="D124" s="82"/>
      <c r="E124" s="107"/>
      <c r="F124" s="107"/>
      <c r="G124" s="82"/>
      <c r="H124" s="82"/>
      <c r="I124" s="107"/>
      <c r="J124" s="82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s="20" customFormat="1" ht="69.75" customHeight="1">
      <c r="A125" s="134" t="s">
        <v>158</v>
      </c>
      <c r="B125" s="25" t="s">
        <v>159</v>
      </c>
      <c r="C125" s="26" t="s">
        <v>160</v>
      </c>
      <c r="D125" s="26" t="s">
        <v>161</v>
      </c>
      <c r="E125" s="96" t="s">
        <v>162</v>
      </c>
      <c r="F125" s="27" t="s">
        <v>163</v>
      </c>
      <c r="G125" s="28" t="s">
        <v>164</v>
      </c>
      <c r="H125" s="26" t="s">
        <v>165</v>
      </c>
      <c r="I125" s="96" t="s">
        <v>166</v>
      </c>
      <c r="J125" s="26" t="s">
        <v>55</v>
      </c>
      <c r="K125" s="29"/>
      <c r="L125" s="29"/>
    </row>
    <row r="126" spans="1:57" s="20" customFormat="1" ht="17.100000000000001" customHeight="1">
      <c r="A126" s="135"/>
      <c r="B126" s="32"/>
      <c r="C126" s="32"/>
      <c r="D126" s="33" t="s">
        <v>167</v>
      </c>
      <c r="E126" s="89" t="s">
        <v>168</v>
      </c>
      <c r="F126" s="89" t="s">
        <v>169</v>
      </c>
      <c r="G126" s="34"/>
      <c r="H126" s="34" t="s">
        <v>170</v>
      </c>
      <c r="I126" s="89" t="s">
        <v>171</v>
      </c>
      <c r="J126" s="34"/>
      <c r="K126" s="19"/>
      <c r="L126" s="35"/>
    </row>
    <row r="127" spans="1:57" ht="51">
      <c r="A127" s="131" t="s">
        <v>172</v>
      </c>
      <c r="B127" s="1" t="s">
        <v>57</v>
      </c>
      <c r="C127" s="1"/>
      <c r="D127" s="1"/>
      <c r="E127" s="4"/>
      <c r="F127" s="85"/>
      <c r="G127" s="68"/>
      <c r="H127" s="68"/>
      <c r="I127" s="85"/>
      <c r="J127" s="68"/>
    </row>
    <row r="128" spans="1:57">
      <c r="A128" s="131"/>
      <c r="B128" s="1" t="s">
        <v>136</v>
      </c>
      <c r="C128" s="1" t="s">
        <v>174</v>
      </c>
      <c r="D128" s="1">
        <v>8</v>
      </c>
      <c r="E128" s="4"/>
      <c r="F128" s="217"/>
      <c r="G128" s="80"/>
      <c r="H128" s="80"/>
      <c r="I128" s="217"/>
      <c r="J128" s="80"/>
    </row>
    <row r="129" spans="1:57">
      <c r="A129" s="131"/>
      <c r="B129" s="1" t="s">
        <v>137</v>
      </c>
      <c r="C129" s="1" t="s">
        <v>174</v>
      </c>
      <c r="D129" s="1">
        <v>2</v>
      </c>
      <c r="E129" s="4"/>
      <c r="F129" s="217"/>
      <c r="G129" s="80"/>
      <c r="H129" s="80"/>
      <c r="I129" s="217"/>
      <c r="J129" s="80"/>
    </row>
    <row r="130" spans="1:57" s="49" customFormat="1" ht="38.25">
      <c r="A130" s="132"/>
      <c r="B130" s="60"/>
      <c r="C130" s="60"/>
      <c r="D130" s="31"/>
      <c r="E130" s="117"/>
      <c r="F130" s="62">
        <f>SUM(F128:F129)</f>
        <v>0</v>
      </c>
      <c r="G130" s="63"/>
      <c r="H130" s="61" t="s">
        <v>268</v>
      </c>
      <c r="I130" s="62">
        <f>SUM(I128:I129)</f>
        <v>0</v>
      </c>
      <c r="J130" s="64"/>
      <c r="K130" s="50"/>
      <c r="L130" s="50"/>
    </row>
    <row r="131" spans="1:57">
      <c r="J131" s="57"/>
    </row>
    <row r="132" spans="1:57">
      <c r="D132" s="20"/>
    </row>
    <row r="133" spans="1:57" s="20" customFormat="1" ht="15.75" customHeight="1">
      <c r="A133" s="139"/>
      <c r="B133" s="73" t="s">
        <v>216</v>
      </c>
      <c r="C133" s="67"/>
      <c r="E133" s="76"/>
      <c r="F133" s="47"/>
      <c r="G133" s="48"/>
      <c r="H133" s="13"/>
      <c r="I133" s="47"/>
    </row>
    <row r="134" spans="1:57" ht="15.75" customHeight="1">
      <c r="A134" s="141"/>
      <c r="B134" s="56" t="s">
        <v>186</v>
      </c>
      <c r="C134" s="8"/>
      <c r="D134" s="82"/>
      <c r="E134" s="107"/>
      <c r="F134" s="78"/>
      <c r="G134" s="79"/>
      <c r="H134" s="8"/>
      <c r="I134" s="78"/>
      <c r="J134" s="91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s="20" customFormat="1" ht="63.75" customHeight="1">
      <c r="A135" s="134" t="s">
        <v>158</v>
      </c>
      <c r="B135" s="25" t="s">
        <v>159</v>
      </c>
      <c r="C135" s="26" t="s">
        <v>160</v>
      </c>
      <c r="D135" s="26" t="s">
        <v>161</v>
      </c>
      <c r="E135" s="96" t="s">
        <v>162</v>
      </c>
      <c r="F135" s="27" t="s">
        <v>163</v>
      </c>
      <c r="G135" s="28" t="s">
        <v>164</v>
      </c>
      <c r="H135" s="26" t="s">
        <v>165</v>
      </c>
      <c r="I135" s="96" t="s">
        <v>166</v>
      </c>
      <c r="J135" s="26" t="s">
        <v>55</v>
      </c>
      <c r="K135" s="29"/>
      <c r="L135" s="29"/>
    </row>
    <row r="136" spans="1:57" s="20" customFormat="1" ht="17.100000000000001" customHeight="1">
      <c r="A136" s="135"/>
      <c r="B136" s="86"/>
      <c r="C136" s="32"/>
      <c r="D136" s="33" t="s">
        <v>167</v>
      </c>
      <c r="E136" s="89" t="s">
        <v>168</v>
      </c>
      <c r="F136" s="89" t="s">
        <v>169</v>
      </c>
      <c r="G136" s="34"/>
      <c r="H136" s="34" t="s">
        <v>170</v>
      </c>
      <c r="I136" s="89" t="s">
        <v>171</v>
      </c>
      <c r="J136" s="34"/>
      <c r="K136" s="19"/>
      <c r="L136" s="35"/>
    </row>
    <row r="137" spans="1:57" ht="68.25" customHeight="1">
      <c r="A137" s="131" t="s">
        <v>172</v>
      </c>
      <c r="B137" s="14" t="s">
        <v>111</v>
      </c>
      <c r="C137" s="218" t="s">
        <v>112</v>
      </c>
      <c r="D137" s="219">
        <v>5500</v>
      </c>
      <c r="E137" s="208"/>
      <c r="F137" s="85"/>
      <c r="G137" s="68"/>
      <c r="H137" s="68"/>
      <c r="I137" s="220"/>
      <c r="J137" s="68"/>
    </row>
    <row r="138" spans="1:57">
      <c r="A138" s="131" t="s">
        <v>175</v>
      </c>
      <c r="B138" s="1" t="s">
        <v>187</v>
      </c>
      <c r="C138" s="1" t="s">
        <v>174</v>
      </c>
      <c r="D138" s="1">
        <v>20</v>
      </c>
      <c r="E138" s="4"/>
      <c r="F138" s="85"/>
      <c r="G138" s="68"/>
      <c r="H138" s="68"/>
      <c r="I138" s="220"/>
      <c r="J138" s="68"/>
    </row>
    <row r="139" spans="1:57" s="58" customFormat="1" ht="25.5">
      <c r="A139" s="131" t="s">
        <v>258</v>
      </c>
      <c r="B139" s="1" t="s">
        <v>72</v>
      </c>
      <c r="C139" s="1" t="s">
        <v>112</v>
      </c>
      <c r="D139" s="1">
        <v>20</v>
      </c>
      <c r="E139" s="4"/>
      <c r="F139" s="85"/>
      <c r="G139" s="210"/>
      <c r="H139" s="210"/>
      <c r="I139" s="220"/>
      <c r="J139" s="210"/>
      <c r="K139" s="192"/>
      <c r="L139" s="192"/>
    </row>
    <row r="140" spans="1:57">
      <c r="A140" s="131" t="s">
        <v>260</v>
      </c>
      <c r="B140" s="1" t="s">
        <v>188</v>
      </c>
      <c r="C140" s="1" t="s">
        <v>112</v>
      </c>
      <c r="D140" s="1">
        <v>50</v>
      </c>
      <c r="E140" s="4"/>
      <c r="F140" s="85"/>
      <c r="G140" s="68"/>
      <c r="H140" s="68"/>
      <c r="I140" s="220"/>
      <c r="J140" s="68"/>
    </row>
    <row r="141" spans="1:57">
      <c r="A141" s="131" t="s">
        <v>262</v>
      </c>
      <c r="B141" s="1" t="s">
        <v>91</v>
      </c>
      <c r="C141" s="1" t="s">
        <v>112</v>
      </c>
      <c r="D141" s="205">
        <v>320</v>
      </c>
      <c r="E141" s="4"/>
      <c r="F141" s="85"/>
      <c r="G141" s="68"/>
      <c r="H141" s="68"/>
      <c r="I141" s="220"/>
      <c r="J141" s="68"/>
    </row>
    <row r="142" spans="1:57">
      <c r="A142" s="131" t="s">
        <v>264</v>
      </c>
      <c r="B142" s="1" t="s">
        <v>189</v>
      </c>
      <c r="C142" s="1" t="s">
        <v>174</v>
      </c>
      <c r="D142" s="205">
        <v>8000</v>
      </c>
      <c r="E142" s="4"/>
      <c r="F142" s="85"/>
      <c r="G142" s="68"/>
      <c r="H142" s="68"/>
      <c r="I142" s="220"/>
      <c r="J142" s="68"/>
    </row>
    <row r="143" spans="1:57" ht="25.5">
      <c r="A143" s="131" t="s">
        <v>266</v>
      </c>
      <c r="B143" s="1" t="s">
        <v>191</v>
      </c>
      <c r="C143" s="1" t="s">
        <v>174</v>
      </c>
      <c r="D143" s="1">
        <v>10</v>
      </c>
      <c r="E143" s="4"/>
      <c r="F143" s="85"/>
      <c r="G143" s="68"/>
      <c r="H143" s="68"/>
      <c r="I143" s="220"/>
      <c r="J143" s="68"/>
    </row>
    <row r="144" spans="1:57">
      <c r="A144" s="131" t="s">
        <v>113</v>
      </c>
      <c r="B144" s="1" t="s">
        <v>193</v>
      </c>
      <c r="C144" s="1" t="s">
        <v>245</v>
      </c>
      <c r="D144" s="1">
        <v>440</v>
      </c>
      <c r="E144" s="4"/>
      <c r="F144" s="85"/>
      <c r="G144" s="68"/>
      <c r="H144" s="68"/>
      <c r="I144" s="220"/>
      <c r="J144" s="68"/>
    </row>
    <row r="145" spans="1:57" ht="25.5">
      <c r="A145" s="131" t="s">
        <v>114</v>
      </c>
      <c r="B145" s="1" t="s">
        <v>194</v>
      </c>
      <c r="C145" s="1" t="s">
        <v>245</v>
      </c>
      <c r="D145" s="1">
        <v>20</v>
      </c>
      <c r="E145" s="4"/>
      <c r="F145" s="85"/>
      <c r="G145" s="68"/>
      <c r="H145" s="68"/>
      <c r="I145" s="220"/>
      <c r="J145" s="68"/>
    </row>
    <row r="146" spans="1:57">
      <c r="A146" s="131" t="s">
        <v>115</v>
      </c>
      <c r="B146" s="1" t="s">
        <v>48</v>
      </c>
      <c r="C146" s="1" t="s">
        <v>174</v>
      </c>
      <c r="D146" s="1">
        <v>5</v>
      </c>
      <c r="E146" s="4"/>
      <c r="F146" s="85"/>
      <c r="G146" s="68"/>
      <c r="H146" s="68"/>
      <c r="I146" s="220"/>
      <c r="J146" s="68"/>
    </row>
    <row r="147" spans="1:57" s="58" customFormat="1">
      <c r="A147" s="131" t="s">
        <v>116</v>
      </c>
      <c r="B147" s="1" t="s">
        <v>124</v>
      </c>
      <c r="C147" s="1" t="s">
        <v>174</v>
      </c>
      <c r="D147" s="1">
        <v>1450</v>
      </c>
      <c r="E147" s="4"/>
      <c r="F147" s="85"/>
      <c r="G147" s="210"/>
      <c r="H147" s="210"/>
      <c r="I147" s="220"/>
      <c r="J147" s="210"/>
      <c r="K147" s="192"/>
      <c r="L147" s="192"/>
    </row>
    <row r="148" spans="1:57">
      <c r="A148" s="131" t="s">
        <v>117</v>
      </c>
      <c r="B148" s="1" t="s">
        <v>195</v>
      </c>
      <c r="C148" s="1" t="s">
        <v>174</v>
      </c>
      <c r="D148" s="1">
        <v>350</v>
      </c>
      <c r="E148" s="4"/>
      <c r="F148" s="85"/>
      <c r="G148" s="68"/>
      <c r="H148" s="68"/>
      <c r="I148" s="220"/>
      <c r="J148" s="68"/>
    </row>
    <row r="149" spans="1:57">
      <c r="A149" s="131" t="s">
        <v>118</v>
      </c>
      <c r="B149" s="1" t="s">
        <v>196</v>
      </c>
      <c r="C149" s="1" t="s">
        <v>174</v>
      </c>
      <c r="D149" s="1">
        <v>15</v>
      </c>
      <c r="E149" s="4"/>
      <c r="F149" s="85"/>
      <c r="G149" s="68"/>
      <c r="H149" s="68"/>
      <c r="I149" s="220"/>
      <c r="J149" s="68"/>
    </row>
    <row r="150" spans="1:57" s="49" customFormat="1" ht="38.25">
      <c r="A150" s="132"/>
      <c r="B150" s="60"/>
      <c r="C150" s="60"/>
      <c r="D150" s="31"/>
      <c r="E150" s="117"/>
      <c r="F150" s="62">
        <f>SUM(F137:F149)</f>
        <v>0</v>
      </c>
      <c r="G150" s="63"/>
      <c r="H150" s="61" t="s">
        <v>268</v>
      </c>
      <c r="I150" s="62">
        <f>F150*1.08</f>
        <v>0</v>
      </c>
      <c r="J150" s="64"/>
      <c r="K150" s="50"/>
      <c r="L150" s="50"/>
    </row>
    <row r="151" spans="1:57" s="20" customFormat="1" ht="15.75" customHeight="1">
      <c r="A151" s="139"/>
      <c r="B151" s="73" t="s">
        <v>283</v>
      </c>
      <c r="C151" s="67"/>
      <c r="E151" s="76"/>
      <c r="F151" s="47"/>
      <c r="G151" s="48"/>
      <c r="H151" s="13"/>
      <c r="I151" s="47"/>
    </row>
    <row r="152" spans="1:57" ht="15.75" customHeight="1">
      <c r="A152" s="141"/>
      <c r="B152" s="56" t="s">
        <v>186</v>
      </c>
      <c r="C152" s="8"/>
      <c r="D152" s="82"/>
      <c r="E152" s="107"/>
      <c r="F152" s="78"/>
      <c r="G152" s="79"/>
      <c r="H152" s="8"/>
      <c r="I152" s="78"/>
      <c r="J152" s="91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s="20" customFormat="1" ht="63.75" customHeight="1">
      <c r="A153" s="134" t="s">
        <v>158</v>
      </c>
      <c r="B153" s="25" t="s">
        <v>159</v>
      </c>
      <c r="C153" s="26" t="s">
        <v>160</v>
      </c>
      <c r="D153" s="26" t="s">
        <v>161</v>
      </c>
      <c r="E153" s="96" t="s">
        <v>162</v>
      </c>
      <c r="F153" s="27" t="s">
        <v>163</v>
      </c>
      <c r="G153" s="28" t="s">
        <v>164</v>
      </c>
      <c r="H153" s="26" t="s">
        <v>165</v>
      </c>
      <c r="I153" s="96" t="s">
        <v>166</v>
      </c>
      <c r="J153" s="26" t="s">
        <v>55</v>
      </c>
      <c r="K153" s="29"/>
      <c r="L153" s="29"/>
    </row>
    <row r="154" spans="1:57" s="20" customFormat="1" ht="17.100000000000001" customHeight="1">
      <c r="A154" s="135"/>
      <c r="B154" s="86"/>
      <c r="C154" s="32"/>
      <c r="D154" s="33" t="s">
        <v>167</v>
      </c>
      <c r="E154" s="89" t="s">
        <v>168</v>
      </c>
      <c r="F154" s="89" t="s">
        <v>169</v>
      </c>
      <c r="G154" s="34"/>
      <c r="H154" s="34" t="s">
        <v>170</v>
      </c>
      <c r="I154" s="89" t="s">
        <v>171</v>
      </c>
      <c r="J154" s="34"/>
      <c r="K154" s="19"/>
      <c r="L154" s="35"/>
    </row>
    <row r="155" spans="1:57" ht="25.5">
      <c r="A155" s="131" t="s">
        <v>172</v>
      </c>
      <c r="B155" s="1" t="s">
        <v>190</v>
      </c>
      <c r="C155" s="1" t="s">
        <v>174</v>
      </c>
      <c r="D155" s="205">
        <v>300</v>
      </c>
      <c r="E155" s="4"/>
      <c r="F155" s="85"/>
      <c r="G155" s="68"/>
      <c r="H155" s="68"/>
      <c r="I155" s="220"/>
      <c r="J155" s="68"/>
    </row>
    <row r="156" spans="1:57" s="49" customFormat="1" ht="38.25">
      <c r="A156" s="132"/>
      <c r="B156" s="60"/>
      <c r="C156" s="60"/>
      <c r="D156" s="31"/>
      <c r="E156" s="117"/>
      <c r="F156" s="62">
        <f>SUM(F143:F155)</f>
        <v>0</v>
      </c>
      <c r="G156" s="63"/>
      <c r="H156" s="61" t="s">
        <v>268</v>
      </c>
      <c r="I156" s="62">
        <f>F156*1.08</f>
        <v>0</v>
      </c>
      <c r="J156" s="64"/>
      <c r="K156" s="50"/>
      <c r="L156" s="50"/>
    </row>
    <row r="157" spans="1:57" s="49" customFormat="1">
      <c r="A157" s="132"/>
      <c r="B157" s="60"/>
      <c r="C157" s="60"/>
      <c r="D157" s="31"/>
      <c r="E157" s="121"/>
      <c r="F157" s="122"/>
      <c r="G157" s="123"/>
      <c r="H157" s="124"/>
      <c r="I157" s="122"/>
      <c r="J157" s="60"/>
      <c r="K157" s="50"/>
      <c r="L157" s="50"/>
    </row>
    <row r="158" spans="1:57" s="49" customFormat="1">
      <c r="A158" s="132"/>
      <c r="B158" s="60"/>
      <c r="C158" s="60"/>
      <c r="D158" s="31"/>
      <c r="E158" s="121"/>
      <c r="F158" s="122"/>
      <c r="G158" s="123"/>
      <c r="H158" s="124"/>
      <c r="I158" s="122"/>
      <c r="J158" s="60"/>
      <c r="K158" s="50"/>
      <c r="L158" s="50"/>
    </row>
    <row r="159" spans="1:57" s="20" customFormat="1" ht="15.75" customHeight="1">
      <c r="A159" s="139"/>
      <c r="B159" s="73" t="s">
        <v>70</v>
      </c>
      <c r="C159" s="67"/>
      <c r="E159" s="76"/>
      <c r="F159" s="47"/>
      <c r="G159" s="48"/>
      <c r="H159" s="13"/>
      <c r="I159" s="47"/>
    </row>
    <row r="160" spans="1:57" ht="15.75" customHeight="1">
      <c r="A160" s="141"/>
      <c r="B160" s="56" t="s">
        <v>186</v>
      </c>
      <c r="C160" s="8"/>
      <c r="D160" s="82"/>
      <c r="E160" s="107"/>
      <c r="F160" s="78"/>
      <c r="G160" s="79"/>
      <c r="H160" s="8"/>
      <c r="I160" s="78"/>
      <c r="J160" s="91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s="20" customFormat="1" ht="63.75" customHeight="1">
      <c r="A161" s="134" t="s">
        <v>158</v>
      </c>
      <c r="B161" s="25" t="s">
        <v>159</v>
      </c>
      <c r="C161" s="26" t="s">
        <v>160</v>
      </c>
      <c r="D161" s="26" t="s">
        <v>161</v>
      </c>
      <c r="E161" s="96" t="s">
        <v>162</v>
      </c>
      <c r="F161" s="27" t="s">
        <v>163</v>
      </c>
      <c r="G161" s="28" t="s">
        <v>164</v>
      </c>
      <c r="H161" s="26" t="s">
        <v>165</v>
      </c>
      <c r="I161" s="96" t="s">
        <v>166</v>
      </c>
      <c r="J161" s="26" t="s">
        <v>55</v>
      </c>
      <c r="K161" s="29"/>
      <c r="L161" s="29"/>
    </row>
    <row r="162" spans="1:57" s="20" customFormat="1" ht="17.100000000000001" customHeight="1">
      <c r="A162" s="135"/>
      <c r="B162" s="86"/>
      <c r="C162" s="32"/>
      <c r="D162" s="33" t="s">
        <v>167</v>
      </c>
      <c r="E162" s="89" t="s">
        <v>168</v>
      </c>
      <c r="F162" s="89" t="s">
        <v>169</v>
      </c>
      <c r="G162" s="34"/>
      <c r="H162" s="34" t="s">
        <v>170</v>
      </c>
      <c r="I162" s="89" t="s">
        <v>171</v>
      </c>
      <c r="J162" s="34"/>
      <c r="K162" s="19"/>
      <c r="L162" s="35"/>
    </row>
    <row r="163" spans="1:57" ht="66" customHeight="1">
      <c r="A163" s="131" t="s">
        <v>172</v>
      </c>
      <c r="B163" s="1" t="s">
        <v>197</v>
      </c>
      <c r="C163" s="68" t="s">
        <v>112</v>
      </c>
      <c r="D163" s="221">
        <v>900</v>
      </c>
      <c r="E163" s="4"/>
      <c r="F163" s="85"/>
      <c r="G163" s="68"/>
      <c r="H163" s="68"/>
      <c r="I163" s="85"/>
      <c r="J163" s="68"/>
      <c r="L163" s="222"/>
    </row>
    <row r="164" spans="1:57" ht="67.5" customHeight="1">
      <c r="A164" s="131" t="s">
        <v>175</v>
      </c>
      <c r="B164" s="1" t="s">
        <v>198</v>
      </c>
      <c r="C164" s="68" t="s">
        <v>34</v>
      </c>
      <c r="D164" s="221">
        <v>100</v>
      </c>
      <c r="E164" s="4"/>
      <c r="F164" s="85"/>
      <c r="G164" s="68"/>
      <c r="H164" s="68"/>
      <c r="I164" s="85"/>
      <c r="J164" s="68"/>
      <c r="L164" s="222"/>
    </row>
    <row r="165" spans="1:57" ht="69" customHeight="1">
      <c r="A165" s="131" t="s">
        <v>258</v>
      </c>
      <c r="B165" s="1" t="s">
        <v>9</v>
      </c>
      <c r="C165" s="68" t="s">
        <v>112</v>
      </c>
      <c r="D165" s="221">
        <v>150</v>
      </c>
      <c r="E165" s="4"/>
      <c r="F165" s="85"/>
      <c r="G165" s="68"/>
      <c r="H165" s="68"/>
      <c r="I165" s="85"/>
      <c r="J165" s="68"/>
      <c r="L165" s="222"/>
    </row>
    <row r="166" spans="1:57" s="49" customFormat="1" ht="38.25">
      <c r="A166" s="132"/>
      <c r="B166" s="60"/>
      <c r="C166" s="60"/>
      <c r="D166" s="31"/>
      <c r="E166" s="117"/>
      <c r="F166" s="62">
        <f>SUM(F163:F165)</f>
        <v>0</v>
      </c>
      <c r="G166" s="63"/>
      <c r="H166" s="61" t="s">
        <v>268</v>
      </c>
      <c r="I166" s="62">
        <f>SUM(I163:I165)</f>
        <v>0</v>
      </c>
      <c r="J166" s="64"/>
      <c r="K166" s="50"/>
      <c r="L166" s="50"/>
    </row>
    <row r="167" spans="1:57">
      <c r="J167" s="57"/>
    </row>
    <row r="168" spans="1:57">
      <c r="D168" s="20"/>
      <c r="J168" s="57"/>
    </row>
    <row r="169" spans="1:57" s="20" customFormat="1" ht="15.75" customHeight="1">
      <c r="A169" s="139"/>
      <c r="B169" s="73" t="s">
        <v>217</v>
      </c>
      <c r="C169" s="67"/>
      <c r="E169" s="76"/>
      <c r="F169" s="47"/>
      <c r="G169" s="48"/>
      <c r="H169" s="13"/>
      <c r="I169" s="47"/>
    </row>
    <row r="170" spans="1:57" ht="19.5" customHeight="1">
      <c r="A170" s="141"/>
      <c r="B170" s="7" t="s">
        <v>10</v>
      </c>
      <c r="C170" s="87"/>
      <c r="D170" s="82"/>
      <c r="E170" s="78"/>
      <c r="F170" s="78"/>
      <c r="G170" s="79"/>
      <c r="H170" s="8"/>
      <c r="I170" s="78"/>
      <c r="J170" s="82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s="20" customFormat="1" ht="83.25" customHeight="1">
      <c r="A171" s="134" t="s">
        <v>158</v>
      </c>
      <c r="B171" s="25" t="s">
        <v>159</v>
      </c>
      <c r="C171" s="26" t="s">
        <v>160</v>
      </c>
      <c r="D171" s="26" t="s">
        <v>161</v>
      </c>
      <c r="E171" s="96" t="s">
        <v>162</v>
      </c>
      <c r="F171" s="27" t="s">
        <v>163</v>
      </c>
      <c r="G171" s="28" t="s">
        <v>164</v>
      </c>
      <c r="H171" s="26" t="s">
        <v>165</v>
      </c>
      <c r="I171" s="96" t="s">
        <v>166</v>
      </c>
      <c r="J171" s="26" t="s">
        <v>55</v>
      </c>
      <c r="K171" s="29"/>
      <c r="L171" s="29"/>
    </row>
    <row r="172" spans="1:57" s="20" customFormat="1" ht="17.100000000000001" customHeight="1">
      <c r="A172" s="135"/>
      <c r="B172" s="86"/>
      <c r="C172" s="32"/>
      <c r="D172" s="33" t="s">
        <v>167</v>
      </c>
      <c r="E172" s="89" t="s">
        <v>168</v>
      </c>
      <c r="F172" s="89" t="s">
        <v>169</v>
      </c>
      <c r="G172" s="34"/>
      <c r="H172" s="34" t="s">
        <v>170</v>
      </c>
      <c r="I172" s="89" t="s">
        <v>171</v>
      </c>
      <c r="J172" s="34"/>
      <c r="K172" s="19"/>
      <c r="L172" s="35"/>
    </row>
    <row r="173" spans="1:57" ht="274.5" customHeight="1">
      <c r="A173" s="131" t="s">
        <v>172</v>
      </c>
      <c r="B173" s="223" t="s">
        <v>286</v>
      </c>
      <c r="C173" s="1" t="s">
        <v>112</v>
      </c>
      <c r="D173" s="1">
        <v>12</v>
      </c>
      <c r="E173" s="4"/>
      <c r="F173" s="85"/>
      <c r="G173" s="68"/>
      <c r="H173" s="68"/>
      <c r="I173" s="85"/>
      <c r="J173" s="68"/>
    </row>
    <row r="174" spans="1:57" ht="288" customHeight="1">
      <c r="A174" s="131" t="s">
        <v>175</v>
      </c>
      <c r="B174" s="223" t="s">
        <v>287</v>
      </c>
      <c r="C174" s="1" t="s">
        <v>112</v>
      </c>
      <c r="D174" s="1">
        <v>200</v>
      </c>
      <c r="E174" s="4"/>
      <c r="F174" s="85"/>
      <c r="G174" s="68"/>
      <c r="H174" s="68"/>
      <c r="I174" s="85"/>
      <c r="J174" s="68"/>
    </row>
    <row r="175" spans="1:57" ht="286.5" customHeight="1">
      <c r="A175" s="131" t="s">
        <v>258</v>
      </c>
      <c r="B175" s="223" t="s">
        <v>288</v>
      </c>
      <c r="C175" s="1" t="s">
        <v>112</v>
      </c>
      <c r="D175" s="1">
        <v>600</v>
      </c>
      <c r="E175" s="4"/>
      <c r="F175" s="85"/>
      <c r="G175" s="68"/>
      <c r="H175" s="68"/>
      <c r="I175" s="85"/>
      <c r="J175" s="68"/>
    </row>
    <row r="176" spans="1:57" ht="266.25" customHeight="1">
      <c r="A176" s="131" t="s">
        <v>260</v>
      </c>
      <c r="B176" s="223" t="s">
        <v>289</v>
      </c>
      <c r="C176" s="1" t="s">
        <v>112</v>
      </c>
      <c r="D176" s="1">
        <v>150</v>
      </c>
      <c r="E176" s="4"/>
      <c r="F176" s="85"/>
      <c r="G176" s="68"/>
      <c r="H176" s="68"/>
      <c r="I176" s="85"/>
      <c r="J176" s="68"/>
    </row>
    <row r="177" spans="1:57" ht="58.5" customHeight="1">
      <c r="A177" s="143" t="s">
        <v>262</v>
      </c>
      <c r="B177" s="224" t="s">
        <v>290</v>
      </c>
      <c r="C177" s="225" t="s">
        <v>174</v>
      </c>
      <c r="D177" s="225">
        <v>430</v>
      </c>
      <c r="E177" s="226"/>
      <c r="F177" s="85"/>
      <c r="G177" s="68"/>
      <c r="H177" s="68"/>
      <c r="I177" s="85"/>
      <c r="J177" s="68"/>
    </row>
    <row r="178" spans="1:57" ht="69" customHeight="1">
      <c r="A178" s="131" t="s">
        <v>264</v>
      </c>
      <c r="B178" s="1" t="s">
        <v>49</v>
      </c>
      <c r="C178" s="1" t="s">
        <v>174</v>
      </c>
      <c r="D178" s="1">
        <v>100</v>
      </c>
      <c r="E178" s="4"/>
      <c r="F178" s="85"/>
      <c r="G178" s="68"/>
      <c r="H178" s="68"/>
      <c r="I178" s="85"/>
      <c r="J178" s="68"/>
    </row>
    <row r="179" spans="1:57" s="49" customFormat="1" ht="38.25">
      <c r="A179" s="132"/>
      <c r="B179" s="60"/>
      <c r="C179" s="60"/>
      <c r="D179" s="31"/>
      <c r="E179" s="117"/>
      <c r="F179" s="62">
        <f>SUM(F173:F178)</f>
        <v>0</v>
      </c>
      <c r="G179" s="63"/>
      <c r="H179" s="61" t="s">
        <v>268</v>
      </c>
      <c r="I179" s="62">
        <f>F179*1.08</f>
        <v>0</v>
      </c>
      <c r="J179" s="64"/>
      <c r="K179" s="50"/>
      <c r="L179" s="50"/>
    </row>
    <row r="180" spans="1:57">
      <c r="D180" s="20"/>
      <c r="J180" s="57"/>
    </row>
    <row r="181" spans="1:57">
      <c r="D181" s="20"/>
      <c r="J181" s="57"/>
    </row>
    <row r="182" spans="1:57" s="20" customFormat="1" ht="17.100000000000001" customHeight="1">
      <c r="A182" s="139"/>
      <c r="B182" s="73" t="s">
        <v>218</v>
      </c>
      <c r="E182" s="76"/>
      <c r="F182" s="76"/>
      <c r="I182" s="76"/>
    </row>
    <row r="183" spans="1:57" ht="15.75" customHeight="1">
      <c r="A183" s="141"/>
      <c r="B183" s="7" t="s">
        <v>204</v>
      </c>
      <c r="C183" s="87"/>
      <c r="D183" s="82"/>
      <c r="E183" s="78"/>
      <c r="F183" s="78"/>
      <c r="G183" s="79"/>
      <c r="H183" s="8"/>
      <c r="I183" s="78"/>
      <c r="J183" s="8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s="20" customFormat="1" ht="60.75" customHeight="1">
      <c r="A184" s="134" t="s">
        <v>158</v>
      </c>
      <c r="B184" s="25" t="s">
        <v>159</v>
      </c>
      <c r="C184" s="26" t="s">
        <v>160</v>
      </c>
      <c r="D184" s="26" t="s">
        <v>161</v>
      </c>
      <c r="E184" s="96" t="s">
        <v>162</v>
      </c>
      <c r="F184" s="27" t="s">
        <v>163</v>
      </c>
      <c r="G184" s="28" t="s">
        <v>164</v>
      </c>
      <c r="H184" s="26" t="s">
        <v>165</v>
      </c>
      <c r="I184" s="96" t="s">
        <v>166</v>
      </c>
      <c r="J184" s="26" t="s">
        <v>55</v>
      </c>
      <c r="K184" s="29"/>
      <c r="L184" s="29"/>
    </row>
    <row r="185" spans="1:57" s="20" customFormat="1" ht="17.100000000000001" customHeight="1">
      <c r="A185" s="135"/>
      <c r="B185" s="86"/>
      <c r="C185" s="32"/>
      <c r="D185" s="33" t="s">
        <v>167</v>
      </c>
      <c r="E185" s="89" t="s">
        <v>168</v>
      </c>
      <c r="F185" s="89" t="s">
        <v>169</v>
      </c>
      <c r="G185" s="34"/>
      <c r="H185" s="34" t="s">
        <v>170</v>
      </c>
      <c r="I185" s="89" t="s">
        <v>171</v>
      </c>
      <c r="J185" s="34"/>
      <c r="K185" s="19"/>
      <c r="L185" s="35"/>
    </row>
    <row r="186" spans="1:57">
      <c r="A186" s="131" t="s">
        <v>172</v>
      </c>
      <c r="B186" s="1" t="s">
        <v>50</v>
      </c>
      <c r="C186" s="1" t="s">
        <v>174</v>
      </c>
      <c r="D186" s="1">
        <v>25</v>
      </c>
      <c r="E186" s="4"/>
      <c r="F186" s="85"/>
      <c r="G186" s="68"/>
      <c r="H186" s="68"/>
      <c r="I186" s="85"/>
      <c r="J186" s="68"/>
    </row>
    <row r="187" spans="1:57">
      <c r="A187" s="131" t="s">
        <v>175</v>
      </c>
      <c r="B187" s="1" t="s">
        <v>51</v>
      </c>
      <c r="C187" s="1" t="s">
        <v>174</v>
      </c>
      <c r="D187" s="1">
        <v>20</v>
      </c>
      <c r="E187" s="4"/>
      <c r="F187" s="85"/>
      <c r="G187" s="68"/>
      <c r="H187" s="68"/>
      <c r="I187" s="85"/>
      <c r="J187" s="68"/>
    </row>
    <row r="188" spans="1:57">
      <c r="A188" s="131" t="s">
        <v>258</v>
      </c>
      <c r="B188" s="1" t="s">
        <v>205</v>
      </c>
      <c r="C188" s="1" t="s">
        <v>112</v>
      </c>
      <c r="D188" s="1">
        <v>2</v>
      </c>
      <c r="E188" s="4"/>
      <c r="F188" s="85"/>
      <c r="G188" s="68"/>
      <c r="H188" s="68"/>
      <c r="I188" s="85"/>
      <c r="J188" s="68"/>
    </row>
    <row r="189" spans="1:57" ht="30.75" customHeight="1">
      <c r="A189" s="131" t="s">
        <v>260</v>
      </c>
      <c r="B189" s="1" t="s">
        <v>206</v>
      </c>
      <c r="C189" s="1" t="s">
        <v>174</v>
      </c>
      <c r="D189" s="1">
        <v>100</v>
      </c>
      <c r="E189" s="4"/>
      <c r="F189" s="85"/>
      <c r="G189" s="68"/>
      <c r="H189" s="68"/>
      <c r="I189" s="85"/>
      <c r="J189" s="68"/>
    </row>
    <row r="190" spans="1:57" s="49" customFormat="1" ht="38.25">
      <c r="A190" s="132"/>
      <c r="B190" s="60"/>
      <c r="C190" s="60"/>
      <c r="D190" s="31"/>
      <c r="E190" s="117"/>
      <c r="F190" s="62">
        <f>SUM(F186:F189)</f>
        <v>0</v>
      </c>
      <c r="G190" s="63"/>
      <c r="H190" s="61" t="s">
        <v>268</v>
      </c>
      <c r="I190" s="62">
        <f>F190*1.08</f>
        <v>0</v>
      </c>
      <c r="J190" s="64"/>
      <c r="K190" s="50"/>
      <c r="L190" s="50"/>
    </row>
    <row r="191" spans="1:57">
      <c r="J191" s="57"/>
    </row>
    <row r="192" spans="1:57">
      <c r="D192" s="20"/>
      <c r="J192" s="57"/>
    </row>
    <row r="193" spans="1:58" s="20" customFormat="1" ht="15.75" customHeight="1">
      <c r="A193" s="139"/>
      <c r="B193" s="73" t="s">
        <v>219</v>
      </c>
      <c r="C193" s="67"/>
      <c r="E193" s="76"/>
      <c r="F193" s="47"/>
      <c r="G193" s="48"/>
      <c r="H193" s="13"/>
      <c r="I193" s="47"/>
    </row>
    <row r="194" spans="1:58" ht="15.75" customHeight="1">
      <c r="A194" s="141"/>
      <c r="B194" s="56" t="s">
        <v>269</v>
      </c>
      <c r="C194" s="8"/>
      <c r="D194" s="82"/>
      <c r="E194" s="78"/>
      <c r="F194" s="78"/>
      <c r="G194" s="79"/>
      <c r="H194" s="8"/>
      <c r="I194" s="78"/>
      <c r="J194" s="8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</row>
    <row r="195" spans="1:58" s="20" customFormat="1" ht="62.25" customHeight="1">
      <c r="A195" s="134" t="s">
        <v>158</v>
      </c>
      <c r="B195" s="25" t="s">
        <v>159</v>
      </c>
      <c r="C195" s="26" t="s">
        <v>160</v>
      </c>
      <c r="D195" s="26" t="s">
        <v>161</v>
      </c>
      <c r="E195" s="96" t="s">
        <v>162</v>
      </c>
      <c r="F195" s="27" t="s">
        <v>163</v>
      </c>
      <c r="G195" s="28" t="s">
        <v>164</v>
      </c>
      <c r="H195" s="26" t="s">
        <v>165</v>
      </c>
      <c r="I195" s="96" t="s">
        <v>166</v>
      </c>
      <c r="J195" s="26" t="s">
        <v>55</v>
      </c>
      <c r="K195" s="29"/>
      <c r="L195" s="29"/>
    </row>
    <row r="196" spans="1:58" s="20" customFormat="1" ht="17.100000000000001" customHeight="1">
      <c r="A196" s="135"/>
      <c r="B196" s="86"/>
      <c r="C196" s="32"/>
      <c r="D196" s="33" t="s">
        <v>167</v>
      </c>
      <c r="E196" s="89" t="s">
        <v>168</v>
      </c>
      <c r="F196" s="89" t="s">
        <v>169</v>
      </c>
      <c r="G196" s="34"/>
      <c r="H196" s="34" t="s">
        <v>170</v>
      </c>
      <c r="I196" s="89" t="s">
        <v>171</v>
      </c>
      <c r="J196" s="34"/>
      <c r="K196" s="19"/>
      <c r="L196" s="35"/>
    </row>
    <row r="197" spans="1:58" ht="36.75" customHeight="1">
      <c r="A197" s="131" t="s">
        <v>172</v>
      </c>
      <c r="B197" s="227" t="s">
        <v>52</v>
      </c>
      <c r="C197" s="14" t="s">
        <v>174</v>
      </c>
      <c r="D197" s="14">
        <v>50</v>
      </c>
      <c r="E197" s="208"/>
      <c r="F197" s="85"/>
      <c r="G197" s="68"/>
      <c r="H197" s="68"/>
      <c r="I197" s="85"/>
      <c r="J197" s="68"/>
    </row>
    <row r="198" spans="1:58" ht="25.5">
      <c r="A198" s="131" t="s">
        <v>175</v>
      </c>
      <c r="B198" s="1" t="s">
        <v>53</v>
      </c>
      <c r="C198" s="1" t="s">
        <v>174</v>
      </c>
      <c r="D198" s="1">
        <v>100</v>
      </c>
      <c r="E198" s="4"/>
      <c r="F198" s="85"/>
      <c r="G198" s="68"/>
      <c r="H198" s="68"/>
      <c r="I198" s="85"/>
      <c r="J198" s="68"/>
    </row>
    <row r="199" spans="1:58" ht="29.25" customHeight="1">
      <c r="A199" s="131" t="s">
        <v>258</v>
      </c>
      <c r="B199" s="1" t="s">
        <v>54</v>
      </c>
      <c r="C199" s="1" t="s">
        <v>174</v>
      </c>
      <c r="D199" s="1">
        <v>20</v>
      </c>
      <c r="E199" s="4"/>
      <c r="F199" s="85"/>
      <c r="G199" s="68"/>
      <c r="H199" s="68"/>
      <c r="I199" s="85"/>
      <c r="J199" s="68"/>
    </row>
    <row r="200" spans="1:58" ht="25.5">
      <c r="A200" s="131" t="s">
        <v>260</v>
      </c>
      <c r="B200" s="1" t="s">
        <v>270</v>
      </c>
      <c r="C200" s="1" t="s">
        <v>174</v>
      </c>
      <c r="D200" s="1">
        <v>24</v>
      </c>
      <c r="E200" s="4"/>
      <c r="F200" s="85"/>
      <c r="G200" s="68"/>
      <c r="H200" s="68"/>
      <c r="I200" s="85"/>
      <c r="J200" s="68"/>
    </row>
    <row r="201" spans="1:58" ht="22.5" customHeight="1">
      <c r="A201" s="131" t="s">
        <v>262</v>
      </c>
      <c r="B201" s="1" t="s">
        <v>271</v>
      </c>
      <c r="C201" s="1" t="s">
        <v>174</v>
      </c>
      <c r="D201" s="1">
        <v>42</v>
      </c>
      <c r="E201" s="4"/>
      <c r="F201" s="85"/>
      <c r="G201" s="68"/>
      <c r="H201" s="68"/>
      <c r="I201" s="85"/>
      <c r="J201" s="68"/>
    </row>
    <row r="202" spans="1:58" ht="25.5">
      <c r="A202" s="131" t="s">
        <v>264</v>
      </c>
      <c r="B202" s="1" t="s">
        <v>272</v>
      </c>
      <c r="C202" s="1" t="s">
        <v>174</v>
      </c>
      <c r="D202" s="1">
        <v>12</v>
      </c>
      <c r="E202" s="4"/>
      <c r="F202" s="85"/>
      <c r="G202" s="68"/>
      <c r="H202" s="68"/>
      <c r="I202" s="85"/>
      <c r="J202" s="68"/>
    </row>
    <row r="203" spans="1:58" s="49" customFormat="1" ht="38.25">
      <c r="A203" s="132"/>
      <c r="B203" s="60"/>
      <c r="C203" s="60"/>
      <c r="D203" s="31"/>
      <c r="E203" s="117"/>
      <c r="F203" s="62">
        <f>SUM(F197:F202)</f>
        <v>0</v>
      </c>
      <c r="G203" s="63"/>
      <c r="H203" s="61" t="s">
        <v>268</v>
      </c>
      <c r="I203" s="62">
        <f>F203*1.08</f>
        <v>0</v>
      </c>
      <c r="J203" s="64"/>
      <c r="K203" s="50"/>
      <c r="L203" s="50"/>
    </row>
    <row r="204" spans="1:58">
      <c r="J204" s="57"/>
    </row>
    <row r="205" spans="1:58">
      <c r="D205" s="13"/>
    </row>
    <row r="206" spans="1:58" s="20" customFormat="1">
      <c r="A206" s="137"/>
      <c r="B206" s="16" t="s">
        <v>220</v>
      </c>
      <c r="C206" s="13"/>
      <c r="D206" s="15"/>
      <c r="E206" s="47"/>
      <c r="F206" s="47"/>
      <c r="G206" s="48"/>
      <c r="H206" s="13"/>
      <c r="I206" s="47"/>
      <c r="J206" s="13"/>
    </row>
    <row r="207" spans="1:58" s="80" customFormat="1">
      <c r="A207" s="137"/>
      <c r="B207" s="7" t="s">
        <v>11</v>
      </c>
      <c r="C207" s="15"/>
      <c r="D207" s="82"/>
      <c r="E207" s="9"/>
      <c r="F207" s="54"/>
      <c r="G207" s="55"/>
      <c r="H207" s="23"/>
      <c r="I207" s="54"/>
      <c r="J207" s="11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83"/>
    </row>
    <row r="208" spans="1:58" s="20" customFormat="1" ht="56.25" customHeight="1">
      <c r="A208" s="134" t="s">
        <v>158</v>
      </c>
      <c r="B208" s="25" t="s">
        <v>159</v>
      </c>
      <c r="C208" s="26" t="s">
        <v>160</v>
      </c>
      <c r="D208" s="26" t="s">
        <v>161</v>
      </c>
      <c r="E208" s="96" t="s">
        <v>162</v>
      </c>
      <c r="F208" s="27" t="s">
        <v>163</v>
      </c>
      <c r="G208" s="28" t="s">
        <v>164</v>
      </c>
      <c r="H208" s="26" t="s">
        <v>165</v>
      </c>
      <c r="I208" s="96" t="s">
        <v>166</v>
      </c>
      <c r="J208" s="26" t="s">
        <v>55</v>
      </c>
      <c r="K208" s="29"/>
      <c r="L208" s="29"/>
    </row>
    <row r="209" spans="1:12" s="20" customFormat="1" ht="17.100000000000001" customHeight="1">
      <c r="A209" s="135"/>
      <c r="B209" s="32"/>
      <c r="C209" s="32"/>
      <c r="D209" s="33" t="s">
        <v>167</v>
      </c>
      <c r="E209" s="89" t="s">
        <v>168</v>
      </c>
      <c r="F209" s="89" t="s">
        <v>169</v>
      </c>
      <c r="G209" s="34"/>
      <c r="H209" s="34" t="s">
        <v>170</v>
      </c>
      <c r="I209" s="89" t="s">
        <v>171</v>
      </c>
      <c r="J209" s="34"/>
      <c r="K209" s="19"/>
      <c r="L209" s="35"/>
    </row>
    <row r="210" spans="1:12" ht="66" customHeight="1">
      <c r="A210" s="228" t="s">
        <v>172</v>
      </c>
      <c r="B210" s="160" t="s">
        <v>42</v>
      </c>
      <c r="C210" s="160" t="s">
        <v>174</v>
      </c>
      <c r="D210" s="160">
        <v>13000</v>
      </c>
      <c r="E210" s="229"/>
      <c r="F210" s="85"/>
      <c r="G210" s="68"/>
      <c r="H210" s="68"/>
      <c r="I210" s="85"/>
      <c r="J210" s="68"/>
    </row>
    <row r="211" spans="1:12" ht="42" customHeight="1">
      <c r="A211" s="228" t="s">
        <v>175</v>
      </c>
      <c r="B211" s="160" t="s">
        <v>43</v>
      </c>
      <c r="C211" s="160" t="s">
        <v>174</v>
      </c>
      <c r="D211" s="194">
        <v>30</v>
      </c>
      <c r="E211" s="229"/>
      <c r="F211" s="85"/>
      <c r="G211" s="68"/>
      <c r="H211" s="68"/>
      <c r="I211" s="85"/>
      <c r="J211" s="68"/>
    </row>
    <row r="212" spans="1:12" ht="40.5" customHeight="1">
      <c r="A212" s="228" t="s">
        <v>258</v>
      </c>
      <c r="B212" s="160" t="s">
        <v>44</v>
      </c>
      <c r="C212" s="160" t="s">
        <v>174</v>
      </c>
      <c r="D212" s="191">
        <v>50</v>
      </c>
      <c r="E212" s="229"/>
      <c r="F212" s="85"/>
      <c r="G212" s="68"/>
      <c r="H212" s="68"/>
      <c r="I212" s="85"/>
      <c r="J212" s="68"/>
    </row>
    <row r="213" spans="1:12" ht="42.75" customHeight="1">
      <c r="A213" s="230" t="s">
        <v>260</v>
      </c>
      <c r="B213" s="14" t="s">
        <v>45</v>
      </c>
      <c r="C213" s="231" t="s">
        <v>174</v>
      </c>
      <c r="D213" s="191">
        <v>1700</v>
      </c>
      <c r="E213" s="229"/>
      <c r="F213" s="85"/>
      <c r="G213" s="68"/>
      <c r="H213" s="68"/>
      <c r="I213" s="85"/>
      <c r="J213" s="68"/>
    </row>
    <row r="214" spans="1:12" ht="67.5" customHeight="1">
      <c r="A214" s="228" t="s">
        <v>262</v>
      </c>
      <c r="B214" s="1" t="s">
        <v>92</v>
      </c>
      <c r="C214" s="191" t="s">
        <v>174</v>
      </c>
      <c r="D214" s="191">
        <v>20</v>
      </c>
      <c r="E214" s="229"/>
      <c r="F214" s="85"/>
      <c r="G214" s="68"/>
      <c r="H214" s="68"/>
      <c r="I214" s="85"/>
      <c r="J214" s="68"/>
    </row>
    <row r="215" spans="1:12" ht="112.5" customHeight="1">
      <c r="A215" s="228" t="s">
        <v>264</v>
      </c>
      <c r="B215" s="232" t="s">
        <v>95</v>
      </c>
      <c r="C215" s="191" t="s">
        <v>207</v>
      </c>
      <c r="D215" s="191">
        <v>50</v>
      </c>
      <c r="E215" s="229"/>
      <c r="F215" s="85"/>
      <c r="G215" s="68"/>
      <c r="H215" s="68"/>
      <c r="I215" s="85"/>
      <c r="J215" s="68"/>
    </row>
    <row r="216" spans="1:12" ht="53.25" customHeight="1">
      <c r="A216" s="228" t="s">
        <v>266</v>
      </c>
      <c r="B216" s="1" t="s">
        <v>200</v>
      </c>
      <c r="C216" s="191" t="s">
        <v>207</v>
      </c>
      <c r="D216" s="191">
        <v>200</v>
      </c>
      <c r="E216" s="229"/>
      <c r="F216" s="85"/>
      <c r="G216" s="68"/>
      <c r="H216" s="68"/>
      <c r="I216" s="85"/>
      <c r="J216" s="68"/>
    </row>
    <row r="217" spans="1:12" ht="42" customHeight="1">
      <c r="A217" s="228" t="s">
        <v>113</v>
      </c>
      <c r="B217" s="1" t="s">
        <v>208</v>
      </c>
      <c r="C217" s="191" t="s">
        <v>207</v>
      </c>
      <c r="D217" s="191">
        <v>4400</v>
      </c>
      <c r="E217" s="229"/>
      <c r="F217" s="85"/>
      <c r="G217" s="68"/>
      <c r="H217" s="68"/>
      <c r="I217" s="85"/>
      <c r="J217" s="68"/>
    </row>
    <row r="218" spans="1:12">
      <c r="A218" s="228" t="s">
        <v>114</v>
      </c>
      <c r="B218" s="191" t="s">
        <v>209</v>
      </c>
      <c r="C218" s="191" t="s">
        <v>207</v>
      </c>
      <c r="D218" s="191">
        <v>370</v>
      </c>
      <c r="E218" s="229"/>
      <c r="F218" s="85"/>
      <c r="G218" s="68"/>
      <c r="H218" s="68"/>
      <c r="I218" s="85"/>
      <c r="J218" s="68"/>
    </row>
    <row r="219" spans="1:12">
      <c r="A219" s="228" t="s">
        <v>115</v>
      </c>
      <c r="B219" s="191" t="s">
        <v>210</v>
      </c>
      <c r="C219" s="191" t="s">
        <v>207</v>
      </c>
      <c r="D219" s="191">
        <v>50</v>
      </c>
      <c r="E219" s="229"/>
      <c r="F219" s="85"/>
      <c r="G219" s="68"/>
      <c r="H219" s="68"/>
      <c r="I219" s="85"/>
      <c r="J219" s="68"/>
    </row>
    <row r="220" spans="1:12" ht="63.75">
      <c r="A220" s="228" t="s">
        <v>116</v>
      </c>
      <c r="B220" s="88" t="s">
        <v>234</v>
      </c>
      <c r="C220" s="191" t="s">
        <v>174</v>
      </c>
      <c r="D220" s="191">
        <v>700</v>
      </c>
      <c r="E220" s="229"/>
      <c r="F220" s="85"/>
      <c r="G220" s="68"/>
      <c r="H220" s="68"/>
      <c r="I220" s="85"/>
      <c r="J220" s="68"/>
    </row>
    <row r="221" spans="1:12" ht="25.5">
      <c r="A221" s="228" t="s">
        <v>117</v>
      </c>
      <c r="B221" s="88" t="s">
        <v>235</v>
      </c>
      <c r="C221" s="191" t="s">
        <v>174</v>
      </c>
      <c r="D221" s="191">
        <v>20</v>
      </c>
      <c r="E221" s="229"/>
      <c r="F221" s="85"/>
      <c r="G221" s="68"/>
      <c r="H221" s="68"/>
      <c r="I221" s="85"/>
      <c r="J221" s="68"/>
    </row>
    <row r="222" spans="1:12" ht="38.25">
      <c r="A222" s="228" t="s">
        <v>118</v>
      </c>
      <c r="B222" s="88" t="s">
        <v>236</v>
      </c>
      <c r="C222" s="191" t="s">
        <v>207</v>
      </c>
      <c r="D222" s="191">
        <v>1000</v>
      </c>
      <c r="E222" s="229"/>
      <c r="F222" s="85"/>
      <c r="G222" s="68"/>
      <c r="H222" s="68"/>
      <c r="I222" s="85"/>
      <c r="J222" s="68"/>
    </row>
    <row r="223" spans="1:12" ht="115.5" customHeight="1">
      <c r="A223" s="228" t="s">
        <v>119</v>
      </c>
      <c r="B223" s="1" t="s">
        <v>239</v>
      </c>
      <c r="C223" s="191" t="s">
        <v>207</v>
      </c>
      <c r="D223" s="191">
        <v>6800</v>
      </c>
      <c r="E223" s="229"/>
      <c r="F223" s="85"/>
      <c r="G223" s="68"/>
      <c r="H223" s="68"/>
      <c r="I223" s="85"/>
      <c r="J223" s="68"/>
    </row>
    <row r="224" spans="1:12" ht="111" customHeight="1">
      <c r="A224" s="228" t="s">
        <v>129</v>
      </c>
      <c r="B224" s="1" t="s">
        <v>46</v>
      </c>
      <c r="C224" s="191"/>
      <c r="D224" s="191"/>
      <c r="E224" s="188"/>
      <c r="F224" s="85"/>
      <c r="G224" s="68"/>
      <c r="H224" s="68"/>
      <c r="I224" s="85"/>
      <c r="J224" s="68"/>
    </row>
    <row r="225" spans="1:57">
      <c r="A225" s="228"/>
      <c r="B225" s="191" t="s">
        <v>47</v>
      </c>
      <c r="C225" s="191" t="s">
        <v>207</v>
      </c>
      <c r="D225" s="191">
        <v>200</v>
      </c>
      <c r="E225" s="229"/>
      <c r="F225" s="85"/>
      <c r="G225" s="68"/>
      <c r="H225" s="68"/>
      <c r="I225" s="85"/>
      <c r="J225" s="68"/>
    </row>
    <row r="226" spans="1:57" ht="114.75">
      <c r="A226" s="228" t="s">
        <v>130</v>
      </c>
      <c r="B226" s="88" t="s">
        <v>149</v>
      </c>
      <c r="C226" s="191"/>
      <c r="D226" s="191"/>
      <c r="E226" s="229"/>
      <c r="F226" s="85"/>
      <c r="G226" s="68"/>
      <c r="H226" s="68"/>
      <c r="I226" s="85"/>
      <c r="J226" s="68"/>
    </row>
    <row r="227" spans="1:57">
      <c r="A227" s="228"/>
      <c r="B227" s="233" t="s">
        <v>47</v>
      </c>
      <c r="C227" s="233" t="s">
        <v>174</v>
      </c>
      <c r="D227" s="191">
        <v>1600</v>
      </c>
      <c r="E227" s="229"/>
      <c r="F227" s="85"/>
      <c r="G227" s="68"/>
      <c r="H227" s="68"/>
      <c r="I227" s="85"/>
      <c r="J227" s="68"/>
    </row>
    <row r="228" spans="1:57" ht="93.75" customHeight="1">
      <c r="A228" s="228" t="s">
        <v>131</v>
      </c>
      <c r="B228" s="1" t="s">
        <v>150</v>
      </c>
      <c r="C228" s="191"/>
      <c r="D228" s="191"/>
      <c r="E228" s="229"/>
      <c r="F228" s="85"/>
      <c r="G228" s="68"/>
      <c r="H228" s="68"/>
      <c r="I228" s="85"/>
      <c r="J228" s="68"/>
    </row>
    <row r="229" spans="1:57">
      <c r="A229" s="228" t="s">
        <v>13</v>
      </c>
      <c r="B229" s="191" t="s">
        <v>151</v>
      </c>
      <c r="C229" s="191" t="s">
        <v>207</v>
      </c>
      <c r="D229" s="191">
        <v>4400</v>
      </c>
      <c r="E229" s="229"/>
      <c r="F229" s="85"/>
      <c r="G229" s="68"/>
      <c r="H229" s="68"/>
      <c r="I229" s="85"/>
      <c r="J229" s="68"/>
    </row>
    <row r="230" spans="1:57">
      <c r="A230" s="228" t="s">
        <v>15</v>
      </c>
      <c r="B230" s="191" t="s">
        <v>152</v>
      </c>
      <c r="C230" s="191" t="s">
        <v>207</v>
      </c>
      <c r="D230" s="191">
        <v>3300</v>
      </c>
      <c r="E230" s="229"/>
      <c r="F230" s="85"/>
      <c r="G230" s="68"/>
      <c r="H230" s="68"/>
      <c r="I230" s="85"/>
      <c r="J230" s="68"/>
    </row>
    <row r="231" spans="1:57" ht="38.25">
      <c r="A231" s="132"/>
      <c r="B231" s="13" t="s">
        <v>153</v>
      </c>
      <c r="C231" s="13"/>
      <c r="E231" s="117"/>
      <c r="F231" s="62">
        <f>SUM(F210:F230)</f>
        <v>0</v>
      </c>
      <c r="G231" s="63"/>
      <c r="H231" s="61" t="s">
        <v>268</v>
      </c>
      <c r="I231" s="62">
        <f>F231*1.08</f>
        <v>0</v>
      </c>
      <c r="J231" s="64"/>
      <c r="K231" s="13"/>
      <c r="L231" s="19"/>
    </row>
    <row r="232" spans="1:57">
      <c r="D232" s="71"/>
      <c r="J232" s="57"/>
    </row>
    <row r="233" spans="1:57" s="20" customFormat="1">
      <c r="A233" s="139"/>
      <c r="B233" s="73" t="s">
        <v>221</v>
      </c>
      <c r="C233" s="71"/>
      <c r="D233" s="71"/>
      <c r="E233" s="108"/>
      <c r="F233" s="108"/>
      <c r="G233" s="71"/>
      <c r="H233" s="71"/>
      <c r="I233" s="108"/>
      <c r="J233" s="71"/>
    </row>
    <row r="234" spans="1:57">
      <c r="A234" s="140"/>
      <c r="B234" s="72" t="s">
        <v>154</v>
      </c>
      <c r="C234" s="84"/>
      <c r="D234" s="82"/>
      <c r="E234" s="109"/>
      <c r="F234" s="109"/>
      <c r="G234" s="84"/>
      <c r="H234" s="84"/>
      <c r="I234" s="109"/>
      <c r="J234" s="84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</row>
    <row r="235" spans="1:57" s="20" customFormat="1" ht="56.25" customHeight="1">
      <c r="A235" s="134" t="s">
        <v>158</v>
      </c>
      <c r="B235" s="25" t="s">
        <v>159</v>
      </c>
      <c r="C235" s="26" t="s">
        <v>160</v>
      </c>
      <c r="D235" s="26" t="s">
        <v>161</v>
      </c>
      <c r="E235" s="96" t="s">
        <v>162</v>
      </c>
      <c r="F235" s="27" t="s">
        <v>163</v>
      </c>
      <c r="G235" s="28" t="s">
        <v>164</v>
      </c>
      <c r="H235" s="26" t="s">
        <v>165</v>
      </c>
      <c r="I235" s="96" t="s">
        <v>166</v>
      </c>
      <c r="J235" s="26" t="s">
        <v>55</v>
      </c>
      <c r="K235" s="29"/>
      <c r="L235" s="29"/>
    </row>
    <row r="236" spans="1:57" s="20" customFormat="1" ht="17.100000000000001" customHeight="1">
      <c r="A236" s="135"/>
      <c r="B236" s="32"/>
      <c r="C236" s="32"/>
      <c r="D236" s="33" t="s">
        <v>167</v>
      </c>
      <c r="E236" s="89" t="s">
        <v>168</v>
      </c>
      <c r="F236" s="89" t="s">
        <v>169</v>
      </c>
      <c r="G236" s="34"/>
      <c r="H236" s="34" t="s">
        <v>170</v>
      </c>
      <c r="I236" s="89" t="s">
        <v>171</v>
      </c>
      <c r="J236" s="34"/>
      <c r="K236" s="19"/>
      <c r="L236" s="35"/>
    </row>
    <row r="237" spans="1:57" ht="83.25" customHeight="1">
      <c r="A237" s="131" t="s">
        <v>172</v>
      </c>
      <c r="B237" s="1" t="s">
        <v>94</v>
      </c>
      <c r="C237" s="1" t="s">
        <v>174</v>
      </c>
      <c r="D237" s="1">
        <v>4200</v>
      </c>
      <c r="E237" s="4"/>
      <c r="F237" s="85"/>
      <c r="G237" s="68"/>
      <c r="H237" s="68"/>
      <c r="I237" s="85"/>
      <c r="J237" s="68"/>
    </row>
    <row r="238" spans="1:57" ht="81" customHeight="1">
      <c r="A238" s="131" t="s">
        <v>175</v>
      </c>
      <c r="B238" s="1" t="s">
        <v>73</v>
      </c>
      <c r="C238" s="1" t="s">
        <v>174</v>
      </c>
      <c r="D238" s="1">
        <v>2500</v>
      </c>
      <c r="E238" s="4"/>
      <c r="F238" s="85"/>
      <c r="G238" s="68"/>
      <c r="H238" s="68"/>
      <c r="I238" s="85"/>
      <c r="J238" s="68"/>
    </row>
    <row r="239" spans="1:57" ht="81" customHeight="1">
      <c r="A239" s="131" t="s">
        <v>258</v>
      </c>
      <c r="B239" s="1" t="s">
        <v>74</v>
      </c>
      <c r="C239" s="1" t="s">
        <v>174</v>
      </c>
      <c r="D239" s="1">
        <v>700</v>
      </c>
      <c r="E239" s="4"/>
      <c r="F239" s="85"/>
      <c r="G239" s="68"/>
      <c r="H239" s="68"/>
      <c r="I239" s="85"/>
      <c r="J239" s="68"/>
    </row>
    <row r="240" spans="1:57" ht="81" customHeight="1">
      <c r="A240" s="131" t="s">
        <v>260</v>
      </c>
      <c r="B240" s="1" t="s">
        <v>237</v>
      </c>
      <c r="C240" s="1" t="s">
        <v>174</v>
      </c>
      <c r="D240" s="1">
        <v>20</v>
      </c>
      <c r="E240" s="4"/>
      <c r="F240" s="85"/>
      <c r="G240" s="68"/>
      <c r="H240" s="68"/>
      <c r="I240" s="85"/>
      <c r="J240" s="68"/>
    </row>
    <row r="241" spans="1:57" ht="81" customHeight="1">
      <c r="A241" s="131" t="s">
        <v>262</v>
      </c>
      <c r="B241" s="1" t="s">
        <v>238</v>
      </c>
      <c r="C241" s="1" t="s">
        <v>174</v>
      </c>
      <c r="D241" s="1">
        <v>20</v>
      </c>
      <c r="E241" s="4"/>
      <c r="F241" s="85"/>
      <c r="G241" s="68"/>
      <c r="H241" s="68"/>
      <c r="I241" s="85"/>
      <c r="J241" s="68"/>
    </row>
    <row r="242" spans="1:57" ht="80.25" customHeight="1">
      <c r="A242" s="131" t="s">
        <v>264</v>
      </c>
      <c r="B242" s="1" t="s">
        <v>75</v>
      </c>
      <c r="C242" s="1" t="s">
        <v>174</v>
      </c>
      <c r="D242" s="1">
        <v>2500</v>
      </c>
      <c r="E242" s="4"/>
      <c r="F242" s="85"/>
      <c r="G242" s="68"/>
      <c r="H242" s="68"/>
      <c r="I242" s="85"/>
      <c r="J242" s="68"/>
    </row>
    <row r="243" spans="1:57" ht="38.25">
      <c r="A243" s="132"/>
      <c r="B243" s="13"/>
      <c r="C243" s="13"/>
      <c r="D243" s="71"/>
      <c r="E243" s="117"/>
      <c r="F243" s="62">
        <f>SUM(F237:F242)</f>
        <v>0</v>
      </c>
      <c r="G243" s="63"/>
      <c r="H243" s="61" t="s">
        <v>268</v>
      </c>
      <c r="I243" s="62">
        <f>F243*1.08</f>
        <v>0</v>
      </c>
      <c r="J243" s="64"/>
      <c r="K243" s="13"/>
      <c r="L243" s="19"/>
    </row>
    <row r="244" spans="1:57">
      <c r="A244" s="132"/>
      <c r="B244" s="13"/>
      <c r="C244" s="13"/>
      <c r="D244" s="71"/>
      <c r="E244" s="121"/>
      <c r="F244" s="122"/>
      <c r="G244" s="123"/>
      <c r="H244" s="124"/>
      <c r="I244" s="122"/>
      <c r="J244" s="60"/>
      <c r="K244" s="13"/>
      <c r="L244" s="19"/>
    </row>
    <row r="245" spans="1:57" s="20" customFormat="1">
      <c r="A245" s="139"/>
      <c r="B245" s="73" t="s">
        <v>108</v>
      </c>
      <c r="C245" s="71"/>
      <c r="D245" s="71"/>
      <c r="E245" s="108"/>
      <c r="F245" s="108"/>
      <c r="G245" s="71"/>
      <c r="H245" s="71"/>
      <c r="I245" s="108"/>
      <c r="J245" s="71"/>
    </row>
    <row r="246" spans="1:57">
      <c r="A246" s="140"/>
      <c r="B246" s="72" t="s">
        <v>154</v>
      </c>
      <c r="C246" s="84"/>
      <c r="D246" s="82"/>
      <c r="E246" s="109"/>
      <c r="F246" s="109"/>
      <c r="G246" s="84"/>
      <c r="H246" s="84"/>
      <c r="I246" s="109"/>
      <c r="J246" s="84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</row>
    <row r="247" spans="1:57" s="20" customFormat="1" ht="57.75" customHeight="1">
      <c r="A247" s="134" t="s">
        <v>158</v>
      </c>
      <c r="B247" s="25" t="s">
        <v>159</v>
      </c>
      <c r="C247" s="26" t="s">
        <v>160</v>
      </c>
      <c r="D247" s="26" t="s">
        <v>161</v>
      </c>
      <c r="E247" s="96" t="s">
        <v>162</v>
      </c>
      <c r="F247" s="27" t="s">
        <v>163</v>
      </c>
      <c r="G247" s="28" t="s">
        <v>164</v>
      </c>
      <c r="H247" s="26" t="s">
        <v>165</v>
      </c>
      <c r="I247" s="96" t="s">
        <v>166</v>
      </c>
      <c r="J247" s="26" t="s">
        <v>55</v>
      </c>
      <c r="K247" s="29"/>
      <c r="L247" s="29"/>
    </row>
    <row r="248" spans="1:57" s="20" customFormat="1" ht="13.5">
      <c r="A248" s="135"/>
      <c r="B248" s="32"/>
      <c r="C248" s="32"/>
      <c r="D248" s="33" t="s">
        <v>167</v>
      </c>
      <c r="E248" s="89" t="s">
        <v>168</v>
      </c>
      <c r="F248" s="89" t="s">
        <v>169</v>
      </c>
      <c r="G248" s="34"/>
      <c r="H248" s="34" t="s">
        <v>170</v>
      </c>
      <c r="I248" s="89" t="s">
        <v>171</v>
      </c>
      <c r="J248" s="34"/>
      <c r="K248" s="19"/>
      <c r="L248" s="35"/>
    </row>
    <row r="249" spans="1:57" s="20" customFormat="1" ht="67.5" customHeight="1">
      <c r="A249" s="142" t="s">
        <v>172</v>
      </c>
      <c r="B249" s="100" t="s">
        <v>96</v>
      </c>
      <c r="C249" s="17" t="s">
        <v>174</v>
      </c>
      <c r="D249" s="36">
        <v>3500</v>
      </c>
      <c r="E249" s="130"/>
      <c r="F249" s="130"/>
      <c r="G249" s="263"/>
      <c r="H249" s="263"/>
      <c r="I249" s="130"/>
      <c r="J249" s="34"/>
      <c r="K249" s="19"/>
      <c r="L249" s="35"/>
    </row>
    <row r="250" spans="1:57" ht="103.5" customHeight="1">
      <c r="A250" s="131" t="s">
        <v>175</v>
      </c>
      <c r="B250" s="88" t="s">
        <v>125</v>
      </c>
      <c r="C250" s="1" t="s">
        <v>174</v>
      </c>
      <c r="D250" s="17">
        <v>100</v>
      </c>
      <c r="E250" s="90"/>
      <c r="F250" s="130"/>
      <c r="G250" s="263"/>
      <c r="H250" s="263"/>
      <c r="I250" s="130"/>
      <c r="J250" s="68"/>
    </row>
    <row r="251" spans="1:57" ht="118.5" customHeight="1">
      <c r="A251" s="131" t="s">
        <v>258</v>
      </c>
      <c r="B251" s="88" t="s">
        <v>144</v>
      </c>
      <c r="C251" s="1" t="s">
        <v>174</v>
      </c>
      <c r="D251" s="17">
        <v>100</v>
      </c>
      <c r="E251" s="90"/>
      <c r="F251" s="130"/>
      <c r="G251" s="263"/>
      <c r="H251" s="263"/>
      <c r="I251" s="130"/>
      <c r="J251" s="68"/>
    </row>
    <row r="252" spans="1:57" ht="102">
      <c r="A252" s="131" t="s">
        <v>260</v>
      </c>
      <c r="B252" s="88" t="s">
        <v>76</v>
      </c>
      <c r="C252" s="1" t="s">
        <v>174</v>
      </c>
      <c r="D252" s="17">
        <v>100</v>
      </c>
      <c r="E252" s="90"/>
      <c r="F252" s="130"/>
      <c r="G252" s="263"/>
      <c r="H252" s="263"/>
      <c r="I252" s="130"/>
      <c r="J252" s="68"/>
    </row>
    <row r="253" spans="1:57" ht="133.5" customHeight="1">
      <c r="A253" s="143" t="s">
        <v>262</v>
      </c>
      <c r="B253" s="88" t="s">
        <v>146</v>
      </c>
      <c r="C253" s="1" t="s">
        <v>174</v>
      </c>
      <c r="D253" s="17">
        <v>500</v>
      </c>
      <c r="E253" s="90"/>
      <c r="F253" s="130"/>
      <c r="G253" s="263"/>
      <c r="H253" s="263"/>
      <c r="I253" s="130"/>
      <c r="J253" s="68"/>
    </row>
    <row r="254" spans="1:57" ht="101.25" customHeight="1">
      <c r="A254" s="143" t="s">
        <v>264</v>
      </c>
      <c r="B254" s="88" t="s">
        <v>145</v>
      </c>
      <c r="C254" s="1" t="s">
        <v>174</v>
      </c>
      <c r="D254" s="17">
        <v>300</v>
      </c>
      <c r="E254" s="90"/>
      <c r="F254" s="130"/>
      <c r="G254" s="263"/>
      <c r="H254" s="263"/>
      <c r="I254" s="130"/>
      <c r="J254" s="68"/>
    </row>
    <row r="255" spans="1:57" ht="38.25" customHeight="1">
      <c r="A255" s="144"/>
      <c r="B255" s="13"/>
      <c r="C255" s="13"/>
      <c r="D255" s="71"/>
      <c r="E255" s="117"/>
      <c r="F255" s="62">
        <f>SUM(F249:F254)</f>
        <v>0</v>
      </c>
      <c r="G255" s="63"/>
      <c r="H255" s="61" t="s">
        <v>268</v>
      </c>
      <c r="I255" s="62">
        <f>F255*1.08</f>
        <v>0</v>
      </c>
      <c r="J255" s="64"/>
      <c r="K255" s="13"/>
      <c r="L255" s="19"/>
    </row>
    <row r="256" spans="1:57" s="20" customFormat="1">
      <c r="A256" s="139"/>
      <c r="B256" s="73" t="s">
        <v>222</v>
      </c>
      <c r="C256" s="71"/>
      <c r="D256" s="71"/>
      <c r="E256" s="108"/>
      <c r="F256" s="108"/>
      <c r="G256" s="71"/>
      <c r="H256" s="71"/>
      <c r="I256" s="108"/>
      <c r="J256" s="97"/>
    </row>
    <row r="257" spans="1:57">
      <c r="A257" s="140"/>
      <c r="B257" s="72" t="s">
        <v>2</v>
      </c>
      <c r="C257" s="84"/>
      <c r="D257" s="82"/>
      <c r="E257" s="109"/>
      <c r="F257" s="109"/>
      <c r="G257" s="84"/>
      <c r="H257" s="84"/>
      <c r="I257" s="109"/>
      <c r="J257" s="84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</row>
    <row r="258" spans="1:57" s="20" customFormat="1" ht="51" customHeight="1">
      <c r="A258" s="134" t="s">
        <v>158</v>
      </c>
      <c r="B258" s="25" t="s">
        <v>159</v>
      </c>
      <c r="C258" s="26" t="s">
        <v>160</v>
      </c>
      <c r="D258" s="26" t="s">
        <v>161</v>
      </c>
      <c r="E258" s="96" t="s">
        <v>162</v>
      </c>
      <c r="F258" s="27" t="s">
        <v>163</v>
      </c>
      <c r="G258" s="28" t="s">
        <v>164</v>
      </c>
      <c r="H258" s="26" t="s">
        <v>165</v>
      </c>
      <c r="I258" s="96" t="s">
        <v>166</v>
      </c>
      <c r="J258" s="26" t="s">
        <v>55</v>
      </c>
      <c r="K258" s="29"/>
      <c r="L258" s="29"/>
    </row>
    <row r="259" spans="1:57" s="20" customFormat="1" ht="17.100000000000001" customHeight="1">
      <c r="A259" s="135"/>
      <c r="B259" s="32"/>
      <c r="C259" s="32"/>
      <c r="D259" s="33" t="s">
        <v>167</v>
      </c>
      <c r="E259" s="89" t="s">
        <v>168</v>
      </c>
      <c r="F259" s="89" t="s">
        <v>169</v>
      </c>
      <c r="G259" s="34"/>
      <c r="H259" s="34" t="s">
        <v>170</v>
      </c>
      <c r="I259" s="89" t="s">
        <v>171</v>
      </c>
      <c r="J259" s="34"/>
      <c r="K259" s="19"/>
      <c r="L259" s="35"/>
    </row>
    <row r="260" spans="1:57">
      <c r="A260" s="131" t="s">
        <v>172</v>
      </c>
      <c r="B260" s="1" t="s">
        <v>3</v>
      </c>
      <c r="C260" s="1" t="s">
        <v>174</v>
      </c>
      <c r="D260" s="1">
        <v>8000</v>
      </c>
      <c r="E260" s="4"/>
      <c r="F260" s="4"/>
      <c r="G260" s="12"/>
      <c r="H260" s="1"/>
      <c r="I260" s="4"/>
      <c r="J260" s="1"/>
      <c r="K260" s="13"/>
      <c r="L260" s="19"/>
    </row>
    <row r="261" spans="1:57" ht="38.25">
      <c r="A261" s="132"/>
      <c r="B261" s="13"/>
      <c r="C261" s="13"/>
      <c r="D261" s="71"/>
      <c r="E261" s="117"/>
      <c r="F261" s="62">
        <f>F260</f>
        <v>0</v>
      </c>
      <c r="G261" s="63"/>
      <c r="H261" s="61" t="s">
        <v>268</v>
      </c>
      <c r="I261" s="62">
        <f>I260</f>
        <v>0</v>
      </c>
      <c r="J261" s="64"/>
      <c r="K261" s="13"/>
      <c r="L261" s="19"/>
    </row>
    <row r="262" spans="1:57" s="20" customFormat="1">
      <c r="A262" s="139"/>
      <c r="B262" s="73" t="s">
        <v>178</v>
      </c>
      <c r="C262" s="71"/>
      <c r="D262" s="71"/>
      <c r="E262" s="108"/>
      <c r="F262" s="108"/>
      <c r="G262" s="71"/>
      <c r="H262" s="71"/>
      <c r="I262" s="108"/>
      <c r="J262" s="97"/>
    </row>
    <row r="263" spans="1:57">
      <c r="A263" s="140"/>
      <c r="B263" s="72" t="s">
        <v>4</v>
      </c>
      <c r="C263" s="84"/>
      <c r="D263" s="82"/>
      <c r="E263" s="109"/>
      <c r="F263" s="109"/>
      <c r="G263" s="84"/>
      <c r="H263" s="84"/>
      <c r="I263" s="109"/>
      <c r="J263" s="84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</row>
    <row r="264" spans="1:57" s="20" customFormat="1" ht="56.25" customHeight="1">
      <c r="A264" s="134" t="s">
        <v>158</v>
      </c>
      <c r="B264" s="25" t="s">
        <v>159</v>
      </c>
      <c r="C264" s="26" t="s">
        <v>160</v>
      </c>
      <c r="D264" s="26" t="s">
        <v>161</v>
      </c>
      <c r="E264" s="96" t="s">
        <v>162</v>
      </c>
      <c r="F264" s="27" t="s">
        <v>163</v>
      </c>
      <c r="G264" s="28" t="s">
        <v>164</v>
      </c>
      <c r="H264" s="26" t="s">
        <v>165</v>
      </c>
      <c r="I264" s="96" t="s">
        <v>166</v>
      </c>
      <c r="J264" s="26" t="s">
        <v>55</v>
      </c>
      <c r="K264" s="29"/>
      <c r="L264" s="29"/>
    </row>
    <row r="265" spans="1:57" s="20" customFormat="1" ht="13.5">
      <c r="A265" s="135"/>
      <c r="B265" s="32"/>
      <c r="C265" s="32"/>
      <c r="D265" s="33" t="s">
        <v>167</v>
      </c>
      <c r="E265" s="89" t="s">
        <v>168</v>
      </c>
      <c r="F265" s="89" t="s">
        <v>169</v>
      </c>
      <c r="G265" s="34"/>
      <c r="H265" s="34" t="s">
        <v>170</v>
      </c>
      <c r="I265" s="89" t="s">
        <v>171</v>
      </c>
      <c r="J265" s="34"/>
      <c r="K265" s="19"/>
      <c r="L265" s="35"/>
    </row>
    <row r="266" spans="1:57" ht="56.25" customHeight="1">
      <c r="A266" s="131" t="s">
        <v>172</v>
      </c>
      <c r="B266" s="1" t="s">
        <v>5</v>
      </c>
      <c r="C266" s="1" t="s">
        <v>112</v>
      </c>
      <c r="D266" s="1">
        <v>500</v>
      </c>
      <c r="E266" s="4"/>
      <c r="F266" s="85"/>
      <c r="G266" s="68"/>
      <c r="H266" s="68"/>
      <c r="I266" s="85"/>
      <c r="J266" s="68"/>
    </row>
    <row r="267" spans="1:57" ht="38.25">
      <c r="A267" s="132"/>
      <c r="B267" s="13"/>
      <c r="C267" s="13"/>
      <c r="E267" s="117"/>
      <c r="F267" s="62">
        <f>F266</f>
        <v>0</v>
      </c>
      <c r="G267" s="63"/>
      <c r="H267" s="61" t="s">
        <v>268</v>
      </c>
      <c r="I267" s="62">
        <f>I266</f>
        <v>0</v>
      </c>
      <c r="J267" s="64"/>
      <c r="K267" s="13"/>
      <c r="L267" s="19"/>
    </row>
    <row r="268" spans="1:57">
      <c r="D268" s="20"/>
      <c r="J268" s="57"/>
    </row>
    <row r="269" spans="1:57" s="20" customFormat="1" ht="15.75" customHeight="1">
      <c r="A269" s="139"/>
      <c r="B269" s="73" t="s">
        <v>223</v>
      </c>
      <c r="D269" s="67"/>
      <c r="E269" s="76"/>
      <c r="F269" s="47"/>
      <c r="G269" s="48"/>
      <c r="H269" s="13"/>
      <c r="I269" s="47"/>
    </row>
    <row r="270" spans="1:57" ht="15.75" customHeight="1">
      <c r="A270" s="145"/>
      <c r="B270" s="7" t="s">
        <v>6</v>
      </c>
      <c r="C270" s="91"/>
      <c r="D270" s="82"/>
      <c r="E270" s="119"/>
      <c r="F270" s="9"/>
      <c r="G270" s="10"/>
      <c r="H270" s="11"/>
      <c r="I270" s="9"/>
      <c r="J270" s="91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</row>
    <row r="271" spans="1:57" s="20" customFormat="1" ht="66" customHeight="1">
      <c r="A271" s="134" t="s">
        <v>158</v>
      </c>
      <c r="B271" s="25" t="s">
        <v>159</v>
      </c>
      <c r="C271" s="26" t="s">
        <v>160</v>
      </c>
      <c r="D271" s="26" t="s">
        <v>161</v>
      </c>
      <c r="E271" s="96" t="s">
        <v>162</v>
      </c>
      <c r="F271" s="27" t="s">
        <v>163</v>
      </c>
      <c r="G271" s="28" t="s">
        <v>164</v>
      </c>
      <c r="H271" s="26" t="s">
        <v>165</v>
      </c>
      <c r="I271" s="96" t="s">
        <v>166</v>
      </c>
      <c r="J271" s="26" t="s">
        <v>55</v>
      </c>
      <c r="K271" s="29"/>
      <c r="L271" s="29"/>
    </row>
    <row r="272" spans="1:57" s="20" customFormat="1" ht="17.100000000000001" customHeight="1">
      <c r="A272" s="135"/>
      <c r="B272" s="32"/>
      <c r="C272" s="32"/>
      <c r="D272" s="33" t="s">
        <v>167</v>
      </c>
      <c r="E272" s="89" t="s">
        <v>168</v>
      </c>
      <c r="F272" s="89" t="s">
        <v>169</v>
      </c>
      <c r="G272" s="34"/>
      <c r="H272" s="34" t="s">
        <v>170</v>
      </c>
      <c r="I272" s="89" t="s">
        <v>171</v>
      </c>
      <c r="J272" s="34"/>
      <c r="K272" s="19"/>
      <c r="L272" s="35"/>
    </row>
    <row r="273" spans="1:57" ht="52.5" customHeight="1">
      <c r="A273" s="234" t="s">
        <v>172</v>
      </c>
      <c r="B273" s="160" t="s">
        <v>7</v>
      </c>
      <c r="C273" s="160" t="s">
        <v>174</v>
      </c>
      <c r="D273" s="160">
        <v>200</v>
      </c>
      <c r="E273" s="3"/>
      <c r="F273" s="85"/>
      <c r="G273" s="68"/>
      <c r="H273" s="68"/>
      <c r="I273" s="85"/>
      <c r="J273" s="68"/>
    </row>
    <row r="274" spans="1:57">
      <c r="A274" s="234" t="s">
        <v>175</v>
      </c>
      <c r="B274" s="160" t="s">
        <v>8</v>
      </c>
      <c r="C274" s="160" t="s">
        <v>174</v>
      </c>
      <c r="D274" s="160">
        <v>200</v>
      </c>
      <c r="E274" s="3"/>
      <c r="F274" s="85"/>
      <c r="G274" s="68"/>
      <c r="H274" s="68"/>
      <c r="I274" s="85"/>
      <c r="J274" s="68"/>
    </row>
    <row r="275" spans="1:57" ht="38.25">
      <c r="A275" s="132"/>
      <c r="B275" s="13"/>
      <c r="C275" s="13"/>
      <c r="E275" s="117"/>
      <c r="F275" s="62">
        <f>SUM(F273:F274)</f>
        <v>0</v>
      </c>
      <c r="G275" s="63"/>
      <c r="H275" s="61" t="s">
        <v>268</v>
      </c>
      <c r="I275" s="62">
        <f>SUM(I273:I274)</f>
        <v>0</v>
      </c>
      <c r="J275" s="64"/>
      <c r="K275" s="13"/>
      <c r="L275" s="19"/>
    </row>
    <row r="276" spans="1:57">
      <c r="J276" s="57"/>
    </row>
    <row r="277" spans="1:57">
      <c r="D277" s="20"/>
    </row>
    <row r="278" spans="1:57" s="20" customFormat="1" ht="19.5" customHeight="1">
      <c r="A278" s="139"/>
      <c r="B278" s="73" t="s">
        <v>224</v>
      </c>
      <c r="D278" s="13"/>
      <c r="E278" s="76"/>
      <c r="F278" s="47"/>
      <c r="G278" s="48"/>
      <c r="H278" s="13"/>
      <c r="I278" s="47"/>
    </row>
    <row r="279" spans="1:57" ht="17.25" customHeight="1">
      <c r="A279" s="141"/>
      <c r="B279" s="7" t="s">
        <v>77</v>
      </c>
      <c r="C279" s="8"/>
      <c r="D279" s="82"/>
      <c r="E279" s="78"/>
      <c r="F279" s="78"/>
      <c r="G279" s="79"/>
      <c r="H279" s="8"/>
      <c r="I279" s="78"/>
      <c r="J279" s="8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</row>
    <row r="280" spans="1:57" s="20" customFormat="1" ht="58.5" customHeight="1">
      <c r="A280" s="134" t="s">
        <v>158</v>
      </c>
      <c r="B280" s="25" t="s">
        <v>159</v>
      </c>
      <c r="C280" s="26" t="s">
        <v>160</v>
      </c>
      <c r="D280" s="26" t="s">
        <v>161</v>
      </c>
      <c r="E280" s="96" t="s">
        <v>162</v>
      </c>
      <c r="F280" s="27" t="s">
        <v>163</v>
      </c>
      <c r="G280" s="28" t="s">
        <v>164</v>
      </c>
      <c r="H280" s="26" t="s">
        <v>165</v>
      </c>
      <c r="I280" s="96" t="s">
        <v>166</v>
      </c>
      <c r="J280" s="26" t="s">
        <v>55</v>
      </c>
      <c r="K280" s="29"/>
      <c r="L280" s="29"/>
    </row>
    <row r="281" spans="1:57" s="20" customFormat="1" ht="17.100000000000001" customHeight="1">
      <c r="A281" s="135"/>
      <c r="B281" s="32"/>
      <c r="C281" s="32"/>
      <c r="D281" s="33" t="s">
        <v>167</v>
      </c>
      <c r="E281" s="89" t="s">
        <v>168</v>
      </c>
      <c r="F281" s="89" t="s">
        <v>169</v>
      </c>
      <c r="G281" s="34"/>
      <c r="H281" s="34" t="s">
        <v>170</v>
      </c>
      <c r="I281" s="89" t="s">
        <v>171</v>
      </c>
      <c r="J281" s="34"/>
      <c r="K281" s="19"/>
      <c r="L281" s="35"/>
    </row>
    <row r="282" spans="1:57" ht="72.75" customHeight="1">
      <c r="A282" s="235" t="s">
        <v>172</v>
      </c>
      <c r="B282" s="1" t="s">
        <v>97</v>
      </c>
      <c r="C282" s="236" t="s">
        <v>112</v>
      </c>
      <c r="D282" s="1">
        <v>4</v>
      </c>
      <c r="E282" s="237"/>
      <c r="F282" s="85"/>
      <c r="G282" s="68"/>
      <c r="H282" s="68"/>
      <c r="I282" s="85"/>
      <c r="J282" s="68"/>
      <c r="K282" s="198"/>
      <c r="L282" s="198"/>
    </row>
    <row r="283" spans="1:57" ht="71.25" customHeight="1">
      <c r="A283" s="235" t="s">
        <v>175</v>
      </c>
      <c r="B283" s="1" t="s">
        <v>98</v>
      </c>
      <c r="C283" s="236" t="s">
        <v>112</v>
      </c>
      <c r="D283" s="1">
        <v>4</v>
      </c>
      <c r="E283" s="237"/>
      <c r="F283" s="85"/>
      <c r="G283" s="68"/>
      <c r="H283" s="68"/>
      <c r="I283" s="85"/>
      <c r="J283" s="68"/>
      <c r="K283" s="198"/>
      <c r="L283" s="198"/>
    </row>
    <row r="284" spans="1:57" ht="77.25" customHeight="1">
      <c r="A284" s="235" t="s">
        <v>258</v>
      </c>
      <c r="B284" s="1" t="s">
        <v>78</v>
      </c>
      <c r="C284" s="236" t="s">
        <v>112</v>
      </c>
      <c r="D284" s="1">
        <v>1</v>
      </c>
      <c r="E284" s="237"/>
      <c r="F284" s="85"/>
      <c r="G284" s="68"/>
      <c r="H284" s="68"/>
      <c r="I284" s="85"/>
      <c r="J284" s="68"/>
      <c r="K284" s="198"/>
      <c r="L284" s="198"/>
    </row>
    <row r="285" spans="1:57" ht="51">
      <c r="A285" s="235" t="s">
        <v>260</v>
      </c>
      <c r="B285" s="1" t="s">
        <v>192</v>
      </c>
      <c r="C285" s="236" t="s">
        <v>112</v>
      </c>
      <c r="D285" s="1">
        <v>4</v>
      </c>
      <c r="E285" s="237"/>
      <c r="F285" s="85"/>
      <c r="G285" s="68"/>
      <c r="H285" s="68"/>
      <c r="I285" s="85"/>
      <c r="J285" s="68"/>
      <c r="K285" s="198"/>
      <c r="L285" s="198"/>
    </row>
    <row r="286" spans="1:57" ht="76.5" customHeight="1">
      <c r="A286" s="235" t="s">
        <v>262</v>
      </c>
      <c r="B286" s="39" t="s">
        <v>79</v>
      </c>
      <c r="C286" s="236" t="s">
        <v>112</v>
      </c>
      <c r="D286" s="1">
        <v>1</v>
      </c>
      <c r="E286" s="237"/>
      <c r="F286" s="85"/>
      <c r="G286" s="68"/>
      <c r="H286" s="68"/>
      <c r="I286" s="85"/>
      <c r="J286" s="68"/>
      <c r="K286" s="198"/>
      <c r="L286" s="198"/>
    </row>
    <row r="287" spans="1:57" ht="60" customHeight="1">
      <c r="A287" s="238" t="s">
        <v>264</v>
      </c>
      <c r="B287" s="5" t="s">
        <v>99</v>
      </c>
      <c r="C287" s="239" t="s">
        <v>112</v>
      </c>
      <c r="D287" s="5">
        <v>8</v>
      </c>
      <c r="E287" s="237"/>
      <c r="F287" s="85"/>
      <c r="G287" s="68"/>
      <c r="H287" s="68"/>
      <c r="I287" s="85"/>
      <c r="J287" s="68"/>
      <c r="K287" s="198"/>
      <c r="L287" s="198"/>
    </row>
    <row r="288" spans="1:57" ht="68.25" customHeight="1">
      <c r="A288" s="235" t="s">
        <v>266</v>
      </c>
      <c r="B288" s="240" t="s">
        <v>100</v>
      </c>
      <c r="C288" s="236" t="s">
        <v>112</v>
      </c>
      <c r="D288" s="5">
        <v>5</v>
      </c>
      <c r="E288" s="241"/>
      <c r="F288" s="85"/>
      <c r="G288" s="68"/>
      <c r="H288" s="68"/>
      <c r="I288" s="85"/>
      <c r="J288" s="68"/>
      <c r="K288" s="198"/>
      <c r="L288" s="198"/>
    </row>
    <row r="289" spans="1:57" ht="38.25">
      <c r="A289" s="132"/>
      <c r="B289" s="13"/>
      <c r="C289" s="13"/>
      <c r="E289" s="117"/>
      <c r="F289" s="62">
        <f>SUM(F282:F288)</f>
        <v>0</v>
      </c>
      <c r="G289" s="63"/>
      <c r="H289" s="61" t="s">
        <v>268</v>
      </c>
      <c r="I289" s="62">
        <f>F289*1.08</f>
        <v>0</v>
      </c>
      <c r="J289" s="64"/>
      <c r="K289" s="13"/>
      <c r="L289" s="19"/>
    </row>
    <row r="290" spans="1:57">
      <c r="J290" s="57"/>
    </row>
    <row r="291" spans="1:57">
      <c r="D291" s="71"/>
    </row>
    <row r="292" spans="1:57" s="20" customFormat="1" ht="16.5" customHeight="1">
      <c r="A292" s="139"/>
      <c r="B292" s="73" t="s">
        <v>179</v>
      </c>
      <c r="C292" s="71"/>
      <c r="D292" s="71"/>
      <c r="E292" s="108"/>
      <c r="F292" s="110"/>
      <c r="G292" s="65"/>
      <c r="H292" s="65"/>
      <c r="I292" s="110"/>
      <c r="J292" s="65"/>
    </row>
    <row r="293" spans="1:57" ht="15.75" customHeight="1">
      <c r="A293" s="140"/>
      <c r="B293" s="72" t="s">
        <v>277</v>
      </c>
      <c r="C293" s="84"/>
      <c r="D293" s="82"/>
      <c r="E293" s="109"/>
      <c r="F293" s="111"/>
      <c r="G293" s="81"/>
      <c r="H293" s="81"/>
      <c r="I293" s="111"/>
      <c r="J293" s="81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</row>
    <row r="294" spans="1:57" s="20" customFormat="1" ht="66" customHeight="1">
      <c r="A294" s="134" t="s">
        <v>158</v>
      </c>
      <c r="B294" s="25" t="s">
        <v>159</v>
      </c>
      <c r="C294" s="26" t="s">
        <v>160</v>
      </c>
      <c r="D294" s="26" t="s">
        <v>161</v>
      </c>
      <c r="E294" s="96" t="s">
        <v>162</v>
      </c>
      <c r="F294" s="27" t="s">
        <v>163</v>
      </c>
      <c r="G294" s="28" t="s">
        <v>164</v>
      </c>
      <c r="H294" s="26" t="s">
        <v>165</v>
      </c>
      <c r="I294" s="96" t="s">
        <v>166</v>
      </c>
      <c r="J294" s="26" t="s">
        <v>55</v>
      </c>
      <c r="K294" s="29"/>
      <c r="L294" s="29"/>
    </row>
    <row r="295" spans="1:57" s="20" customFormat="1" ht="17.100000000000001" customHeight="1">
      <c r="A295" s="135"/>
      <c r="B295" s="32"/>
      <c r="C295" s="32"/>
      <c r="D295" s="33" t="s">
        <v>167</v>
      </c>
      <c r="E295" s="89" t="s">
        <v>168</v>
      </c>
      <c r="F295" s="89" t="s">
        <v>169</v>
      </c>
      <c r="G295" s="34"/>
      <c r="H295" s="34" t="s">
        <v>170</v>
      </c>
      <c r="I295" s="89" t="s">
        <v>171</v>
      </c>
      <c r="J295" s="34"/>
      <c r="K295" s="19"/>
      <c r="L295" s="35"/>
    </row>
    <row r="296" spans="1:57" ht="57" customHeight="1">
      <c r="A296" s="131" t="s">
        <v>172</v>
      </c>
      <c r="B296" s="39" t="s">
        <v>278</v>
      </c>
      <c r="C296" s="1" t="s">
        <v>174</v>
      </c>
      <c r="D296" s="1">
        <v>60</v>
      </c>
      <c r="E296" s="209"/>
      <c r="F296" s="85"/>
      <c r="G296" s="68"/>
      <c r="H296" s="68"/>
      <c r="I296" s="85"/>
      <c r="J296" s="68"/>
      <c r="K296" s="198"/>
      <c r="L296" s="198"/>
    </row>
    <row r="297" spans="1:57" ht="55.5" customHeight="1">
      <c r="A297" s="131" t="s">
        <v>175</v>
      </c>
      <c r="B297" s="39" t="s">
        <v>279</v>
      </c>
      <c r="C297" s="1" t="s">
        <v>174</v>
      </c>
      <c r="D297" s="1">
        <v>70</v>
      </c>
      <c r="E297" s="237"/>
      <c r="F297" s="85"/>
      <c r="G297" s="68"/>
      <c r="H297" s="68"/>
      <c r="I297" s="85"/>
      <c r="J297" s="68"/>
      <c r="K297" s="198"/>
      <c r="L297" s="198"/>
    </row>
    <row r="298" spans="1:57" ht="53.25" customHeight="1">
      <c r="A298" s="131" t="s">
        <v>258</v>
      </c>
      <c r="B298" s="39" t="s">
        <v>155</v>
      </c>
      <c r="C298" s="1" t="s">
        <v>174</v>
      </c>
      <c r="D298" s="1">
        <v>300</v>
      </c>
      <c r="E298" s="237"/>
      <c r="F298" s="85"/>
      <c r="G298" s="68"/>
      <c r="H298" s="68"/>
      <c r="I298" s="85"/>
      <c r="J298" s="68"/>
      <c r="K298" s="198"/>
      <c r="L298" s="198"/>
    </row>
    <row r="299" spans="1:57" ht="38.25">
      <c r="A299" s="132"/>
      <c r="B299" s="13"/>
      <c r="C299" s="13"/>
      <c r="E299" s="117"/>
      <c r="F299" s="62">
        <f>SUM(F296:F298)</f>
        <v>0</v>
      </c>
      <c r="G299" s="63"/>
      <c r="H299" s="61" t="s">
        <v>268</v>
      </c>
      <c r="I299" s="62">
        <f>SUM(I296:I298)</f>
        <v>0</v>
      </c>
      <c r="J299" s="64"/>
      <c r="K299" s="13"/>
      <c r="L299" s="19"/>
    </row>
    <row r="300" spans="1:57">
      <c r="J300" s="57"/>
    </row>
    <row r="301" spans="1:57">
      <c r="D301" s="94"/>
    </row>
    <row r="302" spans="1:57" s="59" customFormat="1" ht="31.5" customHeight="1">
      <c r="A302" s="146"/>
      <c r="B302" s="15" t="s">
        <v>225</v>
      </c>
      <c r="C302" s="15"/>
      <c r="E302" s="54"/>
      <c r="F302" s="54"/>
      <c r="G302" s="55"/>
      <c r="H302" s="23"/>
      <c r="I302" s="54"/>
      <c r="J302" s="11"/>
    </row>
    <row r="303" spans="1:57" s="20" customFormat="1" ht="64.5" customHeight="1">
      <c r="A303" s="134" t="s">
        <v>158</v>
      </c>
      <c r="B303" s="25" t="s">
        <v>159</v>
      </c>
      <c r="C303" s="26" t="s">
        <v>160</v>
      </c>
      <c r="D303" s="26" t="s">
        <v>161</v>
      </c>
      <c r="E303" s="96" t="s">
        <v>162</v>
      </c>
      <c r="F303" s="27" t="s">
        <v>163</v>
      </c>
      <c r="G303" s="28" t="s">
        <v>164</v>
      </c>
      <c r="H303" s="26" t="s">
        <v>165</v>
      </c>
      <c r="I303" s="96" t="s">
        <v>166</v>
      </c>
      <c r="J303" s="26" t="s">
        <v>55</v>
      </c>
      <c r="K303" s="29"/>
      <c r="L303" s="29"/>
    </row>
    <row r="304" spans="1:57" s="20" customFormat="1" ht="17.100000000000001" customHeight="1">
      <c r="A304" s="135"/>
      <c r="B304" s="32"/>
      <c r="C304" s="32"/>
      <c r="D304" s="92" t="s">
        <v>167</v>
      </c>
      <c r="E304" s="112" t="s">
        <v>168</v>
      </c>
      <c r="F304" s="112" t="s">
        <v>169</v>
      </c>
      <c r="G304" s="93"/>
      <c r="H304" s="93" t="s">
        <v>170</v>
      </c>
      <c r="I304" s="112" t="s">
        <v>171</v>
      </c>
      <c r="J304" s="93"/>
      <c r="K304" s="19"/>
      <c r="L304" s="35"/>
    </row>
    <row r="305" spans="1:57" ht="47.25" customHeight="1">
      <c r="A305" s="142" t="s">
        <v>172</v>
      </c>
      <c r="B305" s="1" t="s">
        <v>101</v>
      </c>
      <c r="C305" s="1" t="s">
        <v>174</v>
      </c>
      <c r="D305" s="1">
        <v>2000</v>
      </c>
      <c r="E305" s="4"/>
      <c r="F305" s="85"/>
      <c r="G305" s="68"/>
      <c r="H305" s="68"/>
      <c r="I305" s="85"/>
      <c r="J305" s="68"/>
    </row>
    <row r="306" spans="1:57" ht="61.9" customHeight="1">
      <c r="A306" s="132"/>
      <c r="B306" s="13"/>
      <c r="C306" s="13"/>
      <c r="E306" s="117"/>
      <c r="F306" s="62">
        <f>F305</f>
        <v>0</v>
      </c>
      <c r="G306" s="63"/>
      <c r="H306" s="61" t="s">
        <v>268</v>
      </c>
      <c r="I306" s="62">
        <f>I305</f>
        <v>0</v>
      </c>
      <c r="J306" s="64"/>
      <c r="K306" s="13"/>
      <c r="L306" s="19"/>
    </row>
    <row r="307" spans="1:57">
      <c r="J307" s="57"/>
    </row>
    <row r="308" spans="1:57">
      <c r="D308" s="20"/>
    </row>
    <row r="309" spans="1:57" ht="17.100000000000001" customHeight="1">
      <c r="A309" s="139"/>
      <c r="B309" s="73" t="s">
        <v>226</v>
      </c>
      <c r="C309" s="20"/>
      <c r="D309" s="20"/>
      <c r="E309" s="47"/>
      <c r="F309" s="47"/>
      <c r="G309" s="48"/>
      <c r="H309" s="13"/>
      <c r="I309" s="47"/>
      <c r="J309" s="67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</row>
    <row r="310" spans="1:57" ht="17.100000000000001" customHeight="1">
      <c r="A310" s="140"/>
      <c r="B310" s="72" t="s">
        <v>120</v>
      </c>
      <c r="C310" s="82"/>
      <c r="D310" s="82"/>
      <c r="E310" s="78"/>
      <c r="F310" s="78"/>
      <c r="G310" s="79"/>
      <c r="H310" s="8"/>
      <c r="I310" s="78"/>
      <c r="J310" s="91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</row>
    <row r="311" spans="1:57" s="20" customFormat="1" ht="57" customHeight="1">
      <c r="A311" s="134" t="s">
        <v>158</v>
      </c>
      <c r="B311" s="25" t="s">
        <v>159</v>
      </c>
      <c r="C311" s="26" t="s">
        <v>160</v>
      </c>
      <c r="D311" s="26" t="s">
        <v>161</v>
      </c>
      <c r="E311" s="96" t="s">
        <v>162</v>
      </c>
      <c r="F311" s="27" t="s">
        <v>163</v>
      </c>
      <c r="G311" s="28" t="s">
        <v>164</v>
      </c>
      <c r="H311" s="26" t="s">
        <v>165</v>
      </c>
      <c r="I311" s="96" t="s">
        <v>166</v>
      </c>
      <c r="J311" s="26" t="s">
        <v>55</v>
      </c>
      <c r="K311" s="29"/>
      <c r="L311" s="29"/>
    </row>
    <row r="312" spans="1:57" s="20" customFormat="1" ht="17.100000000000001" customHeight="1">
      <c r="A312" s="135"/>
      <c r="B312" s="32"/>
      <c r="C312" s="32"/>
      <c r="D312" s="33" t="s">
        <v>167</v>
      </c>
      <c r="E312" s="89" t="s">
        <v>168</v>
      </c>
      <c r="F312" s="89" t="s">
        <v>169</v>
      </c>
      <c r="G312" s="34"/>
      <c r="H312" s="34" t="s">
        <v>170</v>
      </c>
      <c r="I312" s="89" t="s">
        <v>171</v>
      </c>
      <c r="J312" s="34"/>
      <c r="K312" s="19"/>
      <c r="L312" s="35"/>
    </row>
    <row r="313" spans="1:57">
      <c r="A313" s="189" t="s">
        <v>172</v>
      </c>
      <c r="B313" s="160" t="s">
        <v>121</v>
      </c>
      <c r="C313" s="160" t="s">
        <v>174</v>
      </c>
      <c r="D313" s="160">
        <v>410</v>
      </c>
      <c r="E313" s="3"/>
      <c r="F313" s="85"/>
      <c r="G313" s="68"/>
      <c r="H313" s="68"/>
      <c r="I313" s="85"/>
      <c r="J313" s="68"/>
    </row>
    <row r="314" spans="1:57" ht="38.25">
      <c r="A314" s="132"/>
      <c r="B314" s="13"/>
      <c r="C314" s="13"/>
      <c r="E314" s="117"/>
      <c r="F314" s="62">
        <f>F313</f>
        <v>0</v>
      </c>
      <c r="G314" s="63"/>
      <c r="H314" s="61" t="s">
        <v>268</v>
      </c>
      <c r="I314" s="62">
        <f>I313</f>
        <v>0</v>
      </c>
      <c r="J314" s="64"/>
      <c r="K314" s="13"/>
      <c r="L314" s="19"/>
    </row>
    <row r="315" spans="1:57">
      <c r="J315" s="57"/>
    </row>
    <row r="316" spans="1:57">
      <c r="D316" s="71"/>
    </row>
    <row r="317" spans="1:57" ht="17.100000000000001" customHeight="1">
      <c r="A317" s="139"/>
      <c r="B317" s="73" t="s">
        <v>227</v>
      </c>
      <c r="C317" s="71"/>
      <c r="D317" s="71"/>
      <c r="E317" s="108"/>
      <c r="F317" s="108"/>
      <c r="G317" s="71"/>
      <c r="H317" s="71"/>
      <c r="I317" s="108"/>
      <c r="J317" s="71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</row>
    <row r="318" spans="1:57" ht="15.75" customHeight="1">
      <c r="A318" s="141"/>
      <c r="B318" s="7" t="s">
        <v>122</v>
      </c>
      <c r="C318" s="87"/>
      <c r="D318" s="82"/>
      <c r="E318" s="109"/>
      <c r="F318" s="109"/>
      <c r="G318" s="84"/>
      <c r="H318" s="84"/>
      <c r="I318" s="109"/>
      <c r="J318" s="84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</row>
    <row r="319" spans="1:57" s="20" customFormat="1" ht="61.5" customHeight="1">
      <c r="A319" s="134" t="s">
        <v>158</v>
      </c>
      <c r="B319" s="25" t="s">
        <v>159</v>
      </c>
      <c r="C319" s="26" t="s">
        <v>160</v>
      </c>
      <c r="D319" s="26" t="s">
        <v>161</v>
      </c>
      <c r="E319" s="96" t="s">
        <v>162</v>
      </c>
      <c r="F319" s="27" t="s">
        <v>163</v>
      </c>
      <c r="G319" s="28" t="s">
        <v>164</v>
      </c>
      <c r="H319" s="26" t="s">
        <v>165</v>
      </c>
      <c r="I319" s="96" t="s">
        <v>166</v>
      </c>
      <c r="J319" s="26" t="s">
        <v>55</v>
      </c>
      <c r="K319" s="29"/>
      <c r="L319" s="29"/>
    </row>
    <row r="320" spans="1:57" s="20" customFormat="1" ht="17.100000000000001" customHeight="1">
      <c r="A320" s="135"/>
      <c r="B320" s="32"/>
      <c r="C320" s="32"/>
      <c r="D320" s="33" t="s">
        <v>167</v>
      </c>
      <c r="E320" s="89" t="s">
        <v>168</v>
      </c>
      <c r="F320" s="89" t="s">
        <v>169</v>
      </c>
      <c r="G320" s="34"/>
      <c r="H320" s="34" t="s">
        <v>170</v>
      </c>
      <c r="I320" s="89" t="s">
        <v>171</v>
      </c>
      <c r="J320" s="34"/>
      <c r="K320" s="19"/>
      <c r="L320" s="35"/>
    </row>
    <row r="321" spans="1:57" ht="40.5" customHeight="1">
      <c r="A321" s="242" t="s">
        <v>172</v>
      </c>
      <c r="B321" s="14" t="s">
        <v>102</v>
      </c>
      <c r="C321" s="14" t="s">
        <v>174</v>
      </c>
      <c r="D321" s="14">
        <v>1</v>
      </c>
      <c r="E321" s="85"/>
      <c r="F321" s="85"/>
      <c r="G321" s="68"/>
      <c r="H321" s="68"/>
      <c r="I321" s="85"/>
      <c r="J321" s="68"/>
    </row>
    <row r="322" spans="1:57" ht="76.5">
      <c r="A322" s="131" t="s">
        <v>175</v>
      </c>
      <c r="B322" s="1" t="s">
        <v>127</v>
      </c>
      <c r="C322" s="1" t="s">
        <v>174</v>
      </c>
      <c r="D322" s="1">
        <v>12</v>
      </c>
      <c r="E322" s="85"/>
      <c r="F322" s="85"/>
      <c r="G322" s="68"/>
      <c r="H322" s="68"/>
      <c r="I322" s="85"/>
      <c r="J322" s="68"/>
    </row>
    <row r="323" spans="1:57" ht="53.25" customHeight="1">
      <c r="A323" s="131" t="s">
        <v>258</v>
      </c>
      <c r="B323" s="1" t="s">
        <v>128</v>
      </c>
      <c r="C323" s="1" t="s">
        <v>174</v>
      </c>
      <c r="D323" s="1">
        <v>6</v>
      </c>
      <c r="E323" s="85"/>
      <c r="F323" s="85"/>
      <c r="G323" s="68"/>
      <c r="H323" s="68"/>
      <c r="I323" s="85"/>
      <c r="J323" s="68"/>
    </row>
    <row r="324" spans="1:57" ht="38.25">
      <c r="A324" s="132"/>
      <c r="B324" s="13"/>
      <c r="C324" s="13"/>
      <c r="E324" s="117"/>
      <c r="F324" s="62">
        <f>SUM(F321:F323)</f>
        <v>0</v>
      </c>
      <c r="G324" s="63"/>
      <c r="H324" s="61" t="s">
        <v>268</v>
      </c>
      <c r="I324" s="62">
        <f>SUM(I321:I323)</f>
        <v>0</v>
      </c>
      <c r="J324" s="64"/>
      <c r="K324" s="13"/>
      <c r="L324" s="19"/>
    </row>
    <row r="325" spans="1:57" s="147" customFormat="1" ht="15.75">
      <c r="A325" s="71"/>
      <c r="B325" s="73" t="s">
        <v>67</v>
      </c>
      <c r="C325" s="59"/>
      <c r="D325" s="59"/>
      <c r="E325" s="59"/>
      <c r="F325" s="47"/>
      <c r="G325" s="48"/>
      <c r="H325" s="13"/>
      <c r="I325" s="13"/>
      <c r="J325" s="5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</row>
    <row r="326" spans="1:57" s="147" customFormat="1" ht="15.75">
      <c r="A326" s="65"/>
      <c r="B326" s="153" t="s">
        <v>66</v>
      </c>
      <c r="C326" s="69"/>
      <c r="D326" s="59"/>
      <c r="E326" s="69"/>
      <c r="F326" s="69"/>
      <c r="G326" s="69"/>
      <c r="H326" s="69"/>
      <c r="I326" s="69"/>
      <c r="J326" s="6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  <c r="AH326" s="149"/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</row>
    <row r="327" spans="1:57" s="147" customFormat="1" ht="15.75">
      <c r="A327" s="154"/>
      <c r="B327" s="155" t="s">
        <v>65</v>
      </c>
      <c r="C327" s="59"/>
      <c r="D327" s="59"/>
      <c r="E327" s="154"/>
      <c r="F327" s="154"/>
      <c r="G327" s="154"/>
      <c r="H327" s="154"/>
      <c r="I327" s="154"/>
      <c r="J327" s="156"/>
      <c r="K327" s="152"/>
      <c r="L327" s="152"/>
      <c r="M327" s="152"/>
      <c r="N327" s="152"/>
      <c r="O327" s="152"/>
      <c r="P327" s="152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  <c r="AG327" s="149"/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</row>
    <row r="328" spans="1:57" s="149" customFormat="1" ht="54">
      <c r="A328" s="157" t="s">
        <v>158</v>
      </c>
      <c r="B328" s="25" t="s">
        <v>159</v>
      </c>
      <c r="C328" s="26" t="s">
        <v>160</v>
      </c>
      <c r="D328" s="26" t="s">
        <v>161</v>
      </c>
      <c r="E328" s="26" t="s">
        <v>162</v>
      </c>
      <c r="F328" s="27" t="s">
        <v>163</v>
      </c>
      <c r="G328" s="28" t="s">
        <v>164</v>
      </c>
      <c r="H328" s="26" t="s">
        <v>165</v>
      </c>
      <c r="I328" s="26" t="s">
        <v>166</v>
      </c>
      <c r="J328" s="26" t="s">
        <v>55</v>
      </c>
      <c r="K328" s="151"/>
      <c r="L328" s="151"/>
    </row>
    <row r="329" spans="1:57" s="149" customFormat="1" ht="15.75">
      <c r="A329" s="158"/>
      <c r="B329" s="32"/>
      <c r="C329" s="32"/>
      <c r="D329" s="33" t="s">
        <v>167</v>
      </c>
      <c r="E329" s="34" t="s">
        <v>168</v>
      </c>
      <c r="F329" s="34" t="s">
        <v>169</v>
      </c>
      <c r="G329" s="34"/>
      <c r="H329" s="34" t="s">
        <v>170</v>
      </c>
      <c r="I329" s="34" t="s">
        <v>171</v>
      </c>
      <c r="J329" s="34"/>
      <c r="K329" s="148"/>
      <c r="L329" s="150"/>
    </row>
    <row r="330" spans="1:57" s="147" customFormat="1" ht="38.25">
      <c r="A330" s="159" t="s">
        <v>172</v>
      </c>
      <c r="B330" s="160" t="s">
        <v>64</v>
      </c>
      <c r="C330" s="160" t="s">
        <v>174</v>
      </c>
      <c r="D330" s="160">
        <v>150</v>
      </c>
      <c r="E330" s="161"/>
      <c r="F330" s="162"/>
      <c r="G330" s="163"/>
      <c r="H330" s="163"/>
      <c r="I330" s="164"/>
      <c r="J330" s="163"/>
      <c r="K330" s="149"/>
      <c r="L330" s="149"/>
    </row>
    <row r="331" spans="1:57" s="147" customFormat="1" ht="15.75">
      <c r="A331" s="159" t="s">
        <v>175</v>
      </c>
      <c r="B331" s="160" t="s">
        <v>63</v>
      </c>
      <c r="C331" s="160" t="s">
        <v>174</v>
      </c>
      <c r="D331" s="160">
        <v>17</v>
      </c>
      <c r="E331" s="161"/>
      <c r="F331" s="162"/>
      <c r="G331" s="163"/>
      <c r="H331" s="163"/>
      <c r="I331" s="164"/>
      <c r="J331" s="163"/>
      <c r="K331" s="149"/>
      <c r="L331" s="149"/>
    </row>
    <row r="332" spans="1:57" s="147" customFormat="1" ht="165.75">
      <c r="A332" s="159" t="s">
        <v>258</v>
      </c>
      <c r="B332" s="160" t="s">
        <v>62</v>
      </c>
      <c r="C332" s="160" t="s">
        <v>174</v>
      </c>
      <c r="D332" s="160">
        <v>13</v>
      </c>
      <c r="E332" s="161"/>
      <c r="F332" s="162"/>
      <c r="G332" s="163"/>
      <c r="H332" s="163"/>
      <c r="I332" s="164"/>
      <c r="J332" s="163"/>
      <c r="K332" s="149"/>
      <c r="L332" s="149"/>
    </row>
    <row r="333" spans="1:57" s="147" customFormat="1" ht="63.75">
      <c r="A333" s="159" t="s">
        <v>260</v>
      </c>
      <c r="B333" s="160" t="s">
        <v>61</v>
      </c>
      <c r="C333" s="160" t="s">
        <v>174</v>
      </c>
      <c r="D333" s="160">
        <v>15</v>
      </c>
      <c r="E333" s="161"/>
      <c r="F333" s="162"/>
      <c r="G333" s="163"/>
      <c r="H333" s="163"/>
      <c r="I333" s="164"/>
      <c r="J333" s="163"/>
      <c r="K333" s="149"/>
      <c r="L333" s="149"/>
    </row>
    <row r="334" spans="1:57" s="147" customFormat="1" ht="63.75">
      <c r="A334" s="159" t="s">
        <v>262</v>
      </c>
      <c r="B334" s="160" t="s">
        <v>60</v>
      </c>
      <c r="C334" s="160" t="s">
        <v>174</v>
      </c>
      <c r="D334" s="160">
        <v>50</v>
      </c>
      <c r="E334" s="161"/>
      <c r="F334" s="162"/>
      <c r="G334" s="163"/>
      <c r="H334" s="163"/>
      <c r="I334" s="164"/>
      <c r="J334" s="163"/>
      <c r="K334" s="149"/>
      <c r="L334" s="149"/>
    </row>
    <row r="335" spans="1:57" s="147" customFormat="1" ht="114.75">
      <c r="A335" s="159" t="s">
        <v>264</v>
      </c>
      <c r="B335" s="160" t="s">
        <v>59</v>
      </c>
      <c r="C335" s="160" t="s">
        <v>240</v>
      </c>
      <c r="D335" s="160">
        <v>270</v>
      </c>
      <c r="E335" s="161"/>
      <c r="F335" s="162"/>
      <c r="G335" s="163"/>
      <c r="H335" s="163"/>
      <c r="I335" s="164"/>
      <c r="J335" s="163"/>
      <c r="K335" s="149"/>
      <c r="L335" s="149"/>
    </row>
    <row r="336" spans="1:57" s="147" customFormat="1" ht="114.75">
      <c r="A336" s="159" t="s">
        <v>266</v>
      </c>
      <c r="B336" s="160" t="s">
        <v>58</v>
      </c>
      <c r="C336" s="160" t="s">
        <v>174</v>
      </c>
      <c r="D336" s="160">
        <v>300</v>
      </c>
      <c r="E336" s="161"/>
      <c r="F336" s="162"/>
      <c r="G336" s="163"/>
      <c r="H336" s="163"/>
      <c r="I336" s="164"/>
      <c r="J336" s="163"/>
      <c r="K336" s="149"/>
      <c r="L336" s="149"/>
    </row>
    <row r="337" spans="1:59" s="147" customFormat="1" ht="51">
      <c r="A337" s="18"/>
      <c r="B337" s="13"/>
      <c r="C337" s="13"/>
      <c r="D337" s="51"/>
      <c r="E337" s="51"/>
      <c r="F337" s="52">
        <f>SUM(F330:F336)</f>
        <v>0</v>
      </c>
      <c r="G337" s="53"/>
      <c r="H337" s="51" t="s">
        <v>268</v>
      </c>
      <c r="I337" s="52">
        <f>SUM(I330:I336)</f>
        <v>0</v>
      </c>
      <c r="J337" s="14"/>
      <c r="K337" s="148"/>
      <c r="L337" s="148"/>
    </row>
    <row r="338" spans="1:59" ht="16.5" customHeight="1">
      <c r="A338" s="243"/>
      <c r="B338" s="174" t="s">
        <v>68</v>
      </c>
      <c r="C338" s="13"/>
      <c r="D338" s="13"/>
      <c r="E338" s="13"/>
      <c r="F338" s="13"/>
      <c r="G338" s="13"/>
      <c r="H338" s="13"/>
      <c r="I338" s="47"/>
      <c r="J338" s="13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</row>
    <row r="339" spans="1:59" ht="15.75" customHeight="1">
      <c r="A339" s="141"/>
      <c r="B339" s="7" t="s">
        <v>228</v>
      </c>
      <c r="C339" s="13"/>
      <c r="D339" s="13"/>
      <c r="E339" s="13"/>
      <c r="F339" s="13"/>
      <c r="G339" s="13"/>
      <c r="H339" s="13"/>
      <c r="I339" s="13"/>
      <c r="J339" s="13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</row>
    <row r="340" spans="1:59" ht="54">
      <c r="A340" s="134" t="s">
        <v>158</v>
      </c>
      <c r="B340" s="25" t="s">
        <v>159</v>
      </c>
      <c r="C340" s="26" t="s">
        <v>160</v>
      </c>
      <c r="D340" s="26" t="s">
        <v>161</v>
      </c>
      <c r="E340" s="26" t="s">
        <v>162</v>
      </c>
      <c r="F340" s="27" t="s">
        <v>163</v>
      </c>
      <c r="G340" s="28" t="s">
        <v>164</v>
      </c>
      <c r="H340" s="26" t="s">
        <v>165</v>
      </c>
      <c r="I340" s="26" t="s">
        <v>166</v>
      </c>
      <c r="J340" s="26" t="s">
        <v>55</v>
      </c>
      <c r="K340" s="29"/>
      <c r="L340" s="29"/>
    </row>
    <row r="341" spans="1:59" ht="17.100000000000001" customHeight="1">
      <c r="A341" s="135"/>
      <c r="B341" s="32"/>
      <c r="C341" s="32"/>
      <c r="D341" s="33" t="s">
        <v>167</v>
      </c>
      <c r="E341" s="34" t="s">
        <v>168</v>
      </c>
      <c r="F341" s="34" t="s">
        <v>169</v>
      </c>
      <c r="G341" s="34"/>
      <c r="H341" s="34" t="s">
        <v>170</v>
      </c>
      <c r="I341" s="34" t="s">
        <v>171</v>
      </c>
      <c r="J341" s="34"/>
      <c r="K341" s="19"/>
      <c r="L341" s="35"/>
    </row>
    <row r="342" spans="1:59" s="245" customFormat="1">
      <c r="A342" s="131">
        <v>1</v>
      </c>
      <c r="B342" s="1" t="s">
        <v>230</v>
      </c>
      <c r="C342" s="5" t="s">
        <v>174</v>
      </c>
      <c r="D342" s="1">
        <v>585</v>
      </c>
      <c r="E342" s="1"/>
      <c r="F342" s="163"/>
      <c r="G342" s="12"/>
      <c r="H342" s="163"/>
      <c r="I342" s="188"/>
      <c r="J342" s="1"/>
      <c r="K342" s="244"/>
      <c r="L342" s="244"/>
    </row>
    <row r="343" spans="1:59" s="245" customFormat="1" ht="120" customHeight="1">
      <c r="A343" s="131" t="s">
        <v>175</v>
      </c>
      <c r="B343" s="1" t="s">
        <v>231</v>
      </c>
      <c r="C343" s="5" t="s">
        <v>174</v>
      </c>
      <c r="D343" s="1">
        <v>5</v>
      </c>
      <c r="E343" s="1"/>
      <c r="F343" s="163"/>
      <c r="G343" s="12"/>
      <c r="H343" s="163"/>
      <c r="I343" s="188"/>
      <c r="J343" s="1"/>
      <c r="K343" s="244"/>
      <c r="L343" s="244"/>
      <c r="AW343" s="244"/>
      <c r="AX343" s="244"/>
      <c r="AY343" s="244"/>
      <c r="AZ343" s="244"/>
      <c r="BA343" s="244"/>
      <c r="BB343" s="244"/>
      <c r="BC343" s="244"/>
      <c r="BD343" s="244"/>
      <c r="BE343" s="244"/>
      <c r="BF343" s="244"/>
    </row>
    <row r="344" spans="1:59" s="244" customFormat="1">
      <c r="A344" s="131" t="s">
        <v>258</v>
      </c>
      <c r="B344" s="1" t="s">
        <v>232</v>
      </c>
      <c r="C344" s="5" t="s">
        <v>174</v>
      </c>
      <c r="D344" s="1">
        <v>480</v>
      </c>
      <c r="E344" s="4"/>
      <c r="F344" s="163"/>
      <c r="G344" s="12"/>
      <c r="H344" s="163"/>
      <c r="I344" s="188"/>
      <c r="J344" s="1"/>
      <c r="M344" s="245"/>
      <c r="N344" s="245"/>
      <c r="O344" s="245"/>
      <c r="P344" s="245"/>
      <c r="Q344" s="245"/>
      <c r="R344" s="245"/>
      <c r="S344" s="245"/>
      <c r="T344" s="245"/>
      <c r="U344" s="245"/>
      <c r="V344" s="245"/>
      <c r="W344" s="245"/>
      <c r="X344" s="245"/>
      <c r="Y344" s="245"/>
      <c r="Z344" s="245"/>
      <c r="AA344" s="245"/>
      <c r="AB344" s="245"/>
      <c r="AC344" s="245"/>
      <c r="AD344" s="245"/>
      <c r="AE344" s="245"/>
      <c r="AF344" s="245"/>
      <c r="AG344" s="245"/>
      <c r="AH344" s="245"/>
      <c r="AI344" s="245"/>
      <c r="AJ344" s="245"/>
      <c r="AK344" s="245"/>
      <c r="AL344" s="245"/>
      <c r="AM344" s="245"/>
      <c r="AN344" s="245"/>
      <c r="AO344" s="245"/>
      <c r="AP344" s="245"/>
      <c r="AQ344" s="245"/>
      <c r="AR344" s="245"/>
      <c r="AS344" s="245"/>
      <c r="AT344" s="245"/>
      <c r="AU344" s="245"/>
      <c r="AV344" s="245"/>
    </row>
    <row r="345" spans="1:59" s="247" customFormat="1" ht="89.25">
      <c r="A345" s="131" t="s">
        <v>260</v>
      </c>
      <c r="B345" s="1" t="s">
        <v>126</v>
      </c>
      <c r="C345" s="5" t="s">
        <v>174</v>
      </c>
      <c r="D345" s="1">
        <v>20</v>
      </c>
      <c r="E345" s="4"/>
      <c r="F345" s="163"/>
      <c r="G345" s="12"/>
      <c r="H345" s="163"/>
      <c r="I345" s="188"/>
      <c r="J345" s="1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  <c r="AJ345" s="244"/>
      <c r="AK345" s="244"/>
      <c r="AL345" s="244"/>
      <c r="AM345" s="244"/>
      <c r="AN345" s="244"/>
      <c r="AO345" s="244"/>
      <c r="AP345" s="244"/>
      <c r="AQ345" s="244"/>
      <c r="AR345" s="244"/>
      <c r="AS345" s="244"/>
      <c r="AT345" s="244"/>
      <c r="AU345" s="244"/>
      <c r="AV345" s="244"/>
      <c r="AW345" s="244"/>
      <c r="AX345" s="244"/>
      <c r="AY345" s="244"/>
      <c r="AZ345" s="244"/>
      <c r="BA345" s="244"/>
      <c r="BB345" s="244"/>
      <c r="BC345" s="244"/>
      <c r="BD345" s="244"/>
      <c r="BE345" s="244"/>
      <c r="BF345" s="244"/>
      <c r="BG345" s="246"/>
    </row>
    <row r="346" spans="1:59" s="247" customFormat="1" ht="89.25">
      <c r="A346" s="131" t="s">
        <v>262</v>
      </c>
      <c r="B346" s="1" t="s">
        <v>110</v>
      </c>
      <c r="C346" s="5" t="s">
        <v>174</v>
      </c>
      <c r="D346" s="1">
        <v>120</v>
      </c>
      <c r="E346" s="4"/>
      <c r="F346" s="163"/>
      <c r="G346" s="12"/>
      <c r="H346" s="163"/>
      <c r="I346" s="188"/>
      <c r="J346" s="1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  <c r="AJ346" s="244"/>
      <c r="AK346" s="244"/>
      <c r="AL346" s="244"/>
      <c r="AM346" s="244"/>
      <c r="AN346" s="244"/>
      <c r="AO346" s="244"/>
      <c r="AP346" s="244"/>
      <c r="AQ346" s="244"/>
      <c r="AR346" s="244"/>
      <c r="AS346" s="244"/>
      <c r="AT346" s="244"/>
      <c r="AU346" s="244"/>
      <c r="AV346" s="244"/>
      <c r="AW346" s="244"/>
      <c r="AX346" s="244"/>
      <c r="AY346" s="244"/>
      <c r="AZ346" s="244"/>
      <c r="BA346" s="244"/>
      <c r="BB346" s="244"/>
      <c r="BC346" s="244"/>
      <c r="BD346" s="244"/>
      <c r="BE346" s="244"/>
      <c r="BF346" s="244"/>
      <c r="BG346" s="246"/>
    </row>
    <row r="347" spans="1:59" s="247" customFormat="1" ht="76.5">
      <c r="A347" s="131" t="s">
        <v>264</v>
      </c>
      <c r="B347" s="1" t="s">
        <v>109</v>
      </c>
      <c r="C347" s="5" t="s">
        <v>135</v>
      </c>
      <c r="D347" s="1">
        <v>205</v>
      </c>
      <c r="E347" s="4"/>
      <c r="F347" s="163"/>
      <c r="G347" s="12"/>
      <c r="H347" s="163"/>
      <c r="I347" s="188"/>
      <c r="J347" s="1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  <c r="AJ347" s="244"/>
      <c r="AK347" s="244"/>
      <c r="AL347" s="244"/>
      <c r="AM347" s="244"/>
      <c r="AN347" s="244"/>
      <c r="AO347" s="244"/>
      <c r="AP347" s="244"/>
      <c r="AQ347" s="244"/>
      <c r="AR347" s="244"/>
      <c r="AS347" s="244"/>
      <c r="AT347" s="244"/>
      <c r="AU347" s="244"/>
      <c r="AV347" s="244"/>
      <c r="AW347" s="244"/>
      <c r="AX347" s="244"/>
      <c r="AY347" s="244"/>
      <c r="AZ347" s="244"/>
      <c r="BA347" s="244"/>
      <c r="BB347" s="244"/>
      <c r="BC347" s="244"/>
      <c r="BD347" s="244"/>
      <c r="BE347" s="244"/>
      <c r="BF347" s="244"/>
      <c r="BG347" s="246"/>
    </row>
    <row r="348" spans="1:59" s="49" customFormat="1" ht="61.5" customHeight="1">
      <c r="A348" s="132"/>
      <c r="B348" s="250"/>
      <c r="C348" s="1"/>
      <c r="D348" s="17"/>
      <c r="E348" s="251" t="s">
        <v>163</v>
      </c>
      <c r="F348" s="252">
        <f>SUM(F343:F347)</f>
        <v>0</v>
      </c>
      <c r="G348" s="17" t="s">
        <v>268</v>
      </c>
      <c r="H348" s="253" t="s">
        <v>166</v>
      </c>
      <c r="I348" s="254">
        <f ca="1">SUM(I342:I355)</f>
        <v>0</v>
      </c>
      <c r="J348" s="1"/>
      <c r="K348" s="50"/>
      <c r="L348" s="50"/>
    </row>
    <row r="349" spans="1:59" ht="16.5" customHeight="1">
      <c r="A349" s="243"/>
      <c r="B349" s="174" t="s">
        <v>69</v>
      </c>
      <c r="C349" s="13"/>
      <c r="D349" s="13"/>
      <c r="E349" s="13"/>
      <c r="F349" s="13"/>
      <c r="G349" s="13"/>
      <c r="H349" s="13"/>
      <c r="I349" s="47"/>
      <c r="J349" s="13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</row>
    <row r="350" spans="1:59" ht="15.75" customHeight="1">
      <c r="A350" s="141"/>
      <c r="B350" s="7" t="s">
        <v>228</v>
      </c>
      <c r="C350" s="13"/>
      <c r="D350" s="13"/>
      <c r="E350" s="13"/>
      <c r="F350" s="13"/>
      <c r="G350" s="13"/>
      <c r="H350" s="13"/>
      <c r="I350" s="13"/>
      <c r="J350" s="13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</row>
    <row r="351" spans="1:59" ht="54">
      <c r="A351" s="134" t="s">
        <v>158</v>
      </c>
      <c r="B351" s="25" t="s">
        <v>159</v>
      </c>
      <c r="C351" s="26" t="s">
        <v>160</v>
      </c>
      <c r="D351" s="26" t="s">
        <v>161</v>
      </c>
      <c r="E351" s="26" t="s">
        <v>162</v>
      </c>
      <c r="F351" s="27" t="s">
        <v>163</v>
      </c>
      <c r="G351" s="28" t="s">
        <v>164</v>
      </c>
      <c r="H351" s="26" t="s">
        <v>165</v>
      </c>
      <c r="I351" s="26" t="s">
        <v>166</v>
      </c>
      <c r="J351" s="26" t="s">
        <v>55</v>
      </c>
      <c r="K351" s="29"/>
      <c r="L351" s="29"/>
    </row>
    <row r="352" spans="1:59" ht="17.100000000000001" customHeight="1">
      <c r="A352" s="135"/>
      <c r="B352" s="32"/>
      <c r="C352" s="32"/>
      <c r="D352" s="33" t="s">
        <v>167</v>
      </c>
      <c r="E352" s="34" t="s">
        <v>168</v>
      </c>
      <c r="F352" s="34" t="s">
        <v>169</v>
      </c>
      <c r="G352" s="34"/>
      <c r="H352" s="34" t="s">
        <v>170</v>
      </c>
      <c r="I352" s="34" t="s">
        <v>171</v>
      </c>
      <c r="J352" s="34"/>
      <c r="K352" s="19"/>
      <c r="L352" s="35"/>
    </row>
    <row r="353" spans="1:59" s="245" customFormat="1" ht="38.25">
      <c r="A353" s="131" t="s">
        <v>172</v>
      </c>
      <c r="B353" s="1" t="s">
        <v>229</v>
      </c>
      <c r="C353" s="5" t="s">
        <v>174</v>
      </c>
      <c r="D353" s="193">
        <v>210</v>
      </c>
      <c r="E353" s="161"/>
      <c r="F353" s="163"/>
      <c r="G353" s="12"/>
      <c r="H353" s="163"/>
      <c r="I353" s="188"/>
      <c r="J353" s="1"/>
      <c r="K353" s="244"/>
      <c r="L353" s="244"/>
    </row>
    <row r="354" spans="1:59" s="247" customFormat="1">
      <c r="A354" s="131" t="s">
        <v>175</v>
      </c>
      <c r="B354" s="1" t="s">
        <v>249</v>
      </c>
      <c r="C354" s="5" t="s">
        <v>174</v>
      </c>
      <c r="D354" s="1">
        <v>40</v>
      </c>
      <c r="E354" s="4"/>
      <c r="F354" s="163"/>
      <c r="G354" s="12"/>
      <c r="H354" s="163"/>
      <c r="I354" s="188"/>
      <c r="J354" s="1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  <c r="AJ354" s="244"/>
      <c r="AK354" s="244"/>
      <c r="AL354" s="244"/>
      <c r="AM354" s="244"/>
      <c r="AN354" s="244"/>
      <c r="AO354" s="244"/>
      <c r="AP354" s="244"/>
      <c r="AQ354" s="244"/>
      <c r="AR354" s="244"/>
      <c r="AS354" s="244"/>
      <c r="AT354" s="244"/>
      <c r="AU354" s="244"/>
      <c r="AV354" s="244"/>
      <c r="AW354" s="244"/>
      <c r="AX354" s="244"/>
      <c r="AY354" s="244"/>
      <c r="AZ354" s="244"/>
      <c r="BA354" s="244"/>
      <c r="BB354" s="244"/>
      <c r="BC354" s="244"/>
      <c r="BD354" s="244"/>
      <c r="BE354" s="244"/>
      <c r="BF354" s="244"/>
      <c r="BG354" s="246"/>
    </row>
    <row r="355" spans="1:59" s="249" customFormat="1">
      <c r="A355" s="131" t="s">
        <v>258</v>
      </c>
      <c r="B355" s="1" t="s">
        <v>250</v>
      </c>
      <c r="C355" s="5" t="s">
        <v>174</v>
      </c>
      <c r="D355" s="205">
        <v>40</v>
      </c>
      <c r="E355" s="4"/>
      <c r="F355" s="163"/>
      <c r="G355" s="12"/>
      <c r="H355" s="163"/>
      <c r="I355" s="188"/>
      <c r="J355" s="1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  <c r="AJ355" s="244"/>
      <c r="AK355" s="244"/>
      <c r="AL355" s="244"/>
      <c r="AM355" s="244"/>
      <c r="AN355" s="244"/>
      <c r="AO355" s="244"/>
      <c r="AP355" s="244"/>
      <c r="AQ355" s="244"/>
      <c r="AR355" s="244"/>
      <c r="AS355" s="244"/>
      <c r="AT355" s="244"/>
      <c r="AU355" s="244"/>
      <c r="AV355" s="244"/>
      <c r="AW355" s="244"/>
      <c r="AX355" s="244"/>
      <c r="AY355" s="244"/>
      <c r="AZ355" s="244"/>
      <c r="BA355" s="244"/>
      <c r="BB355" s="244"/>
      <c r="BC355" s="244"/>
      <c r="BD355" s="244"/>
      <c r="BE355" s="244"/>
      <c r="BF355" s="244"/>
      <c r="BG355" s="248"/>
    </row>
    <row r="356" spans="1:59" s="49" customFormat="1" ht="51">
      <c r="A356" s="132"/>
      <c r="B356" s="250"/>
      <c r="C356" s="1"/>
      <c r="D356" s="17"/>
      <c r="E356" s="251" t="s">
        <v>163</v>
      </c>
      <c r="F356" s="252">
        <f ca="1">SUM(F350:F363)</f>
        <v>0</v>
      </c>
      <c r="G356" s="17" t="s">
        <v>268</v>
      </c>
      <c r="H356" s="253" t="s">
        <v>166</v>
      </c>
      <c r="I356" s="254">
        <f ca="1">SUM(I350:I363)</f>
        <v>0</v>
      </c>
      <c r="J356" s="1"/>
      <c r="K356" s="50"/>
      <c r="L356" s="50"/>
    </row>
    <row r="357" spans="1:59" s="149" customFormat="1" ht="15.75">
      <c r="A357" s="71"/>
      <c r="B357" s="73" t="s">
        <v>180</v>
      </c>
      <c r="C357" s="69"/>
      <c r="D357" s="69"/>
      <c r="E357" s="59"/>
      <c r="F357" s="47"/>
      <c r="G357" s="48"/>
      <c r="H357" s="13"/>
      <c r="I357" s="13"/>
      <c r="J357" s="59"/>
    </row>
    <row r="358" spans="1:59" s="147" customFormat="1" ht="15.75">
      <c r="A358" s="165"/>
      <c r="B358" s="7" t="s">
        <v>71</v>
      </c>
      <c r="C358" s="166"/>
      <c r="D358" s="167"/>
      <c r="E358" s="11"/>
      <c r="F358" s="9"/>
      <c r="G358" s="10"/>
      <c r="H358" s="11"/>
      <c r="I358" s="11"/>
      <c r="J358" s="11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49"/>
      <c r="AG358" s="149"/>
      <c r="AH358" s="149"/>
      <c r="AI358" s="149"/>
      <c r="AJ358" s="149"/>
      <c r="AK358" s="149"/>
      <c r="AL358" s="149"/>
      <c r="AM358" s="149"/>
      <c r="AN358" s="149"/>
      <c r="AO358" s="149"/>
      <c r="AP358" s="149"/>
      <c r="AQ358" s="149"/>
      <c r="AR358" s="149"/>
      <c r="AS358" s="149"/>
      <c r="AT358" s="149"/>
      <c r="AU358" s="149"/>
      <c r="AV358" s="149"/>
      <c r="AW358" s="149"/>
      <c r="AX358" s="149"/>
      <c r="AY358" s="149"/>
      <c r="AZ358" s="149"/>
      <c r="BA358" s="149"/>
      <c r="BB358" s="149"/>
      <c r="BC358" s="149"/>
      <c r="BD358" s="149"/>
      <c r="BE358" s="149"/>
    </row>
    <row r="359" spans="1:59" s="149" customFormat="1" ht="54">
      <c r="A359" s="25" t="s">
        <v>158</v>
      </c>
      <c r="B359" s="25" t="s">
        <v>159</v>
      </c>
      <c r="C359" s="26" t="s">
        <v>160</v>
      </c>
      <c r="D359" s="26" t="s">
        <v>161</v>
      </c>
      <c r="E359" s="26" t="s">
        <v>162</v>
      </c>
      <c r="F359" s="27" t="s">
        <v>163</v>
      </c>
      <c r="G359" s="28" t="s">
        <v>164</v>
      </c>
      <c r="H359" s="26" t="s">
        <v>165</v>
      </c>
      <c r="I359" s="26" t="s">
        <v>166</v>
      </c>
      <c r="J359" s="26" t="s">
        <v>55</v>
      </c>
      <c r="K359" s="151"/>
      <c r="L359" s="151"/>
    </row>
    <row r="360" spans="1:59" s="149" customFormat="1" ht="15.75">
      <c r="A360" s="158"/>
      <c r="B360" s="86"/>
      <c r="C360" s="32"/>
      <c r="D360" s="33" t="s">
        <v>167</v>
      </c>
      <c r="E360" s="34" t="s">
        <v>168</v>
      </c>
      <c r="F360" s="34" t="s">
        <v>169</v>
      </c>
      <c r="G360" s="34"/>
      <c r="H360" s="34" t="s">
        <v>170</v>
      </c>
      <c r="I360" s="34" t="s">
        <v>171</v>
      </c>
      <c r="J360" s="34"/>
      <c r="K360" s="148"/>
      <c r="L360" s="150"/>
    </row>
    <row r="361" spans="1:59" s="147" customFormat="1" ht="38.25">
      <c r="A361" s="168" t="s">
        <v>172</v>
      </c>
      <c r="B361" s="169" t="s">
        <v>30</v>
      </c>
      <c r="C361" s="2" t="s">
        <v>276</v>
      </c>
      <c r="D361" s="169">
        <v>26</v>
      </c>
      <c r="E361" s="170"/>
      <c r="F361" s="162"/>
      <c r="G361" s="163"/>
      <c r="H361" s="163"/>
      <c r="I361" s="163"/>
      <c r="J361" s="163"/>
      <c r="K361" s="149"/>
      <c r="L361" s="149"/>
    </row>
    <row r="362" spans="1:59" s="147" customFormat="1" ht="51">
      <c r="A362" s="18"/>
      <c r="B362" s="13"/>
      <c r="C362" s="13"/>
      <c r="D362" s="51"/>
      <c r="E362" s="51"/>
      <c r="F362" s="52">
        <f>SUM(F361)</f>
        <v>0</v>
      </c>
      <c r="G362" s="53"/>
      <c r="H362" s="51" t="s">
        <v>268</v>
      </c>
      <c r="I362" s="52"/>
      <c r="J362" s="14"/>
      <c r="K362" s="148"/>
      <c r="L362" s="148"/>
    </row>
    <row r="363" spans="1:59" s="149" customFormat="1" ht="15.75">
      <c r="A363" s="71"/>
      <c r="B363" s="73" t="s">
        <v>181</v>
      </c>
      <c r="C363" s="69"/>
      <c r="D363" s="69"/>
      <c r="E363" s="59"/>
      <c r="F363" s="47"/>
      <c r="G363" s="48"/>
      <c r="H363" s="13"/>
      <c r="I363" s="13"/>
      <c r="J363" s="59"/>
    </row>
    <row r="364" spans="1:59" s="147" customFormat="1" ht="15.75">
      <c r="A364" s="165"/>
      <c r="B364" s="7" t="s">
        <v>140</v>
      </c>
      <c r="C364" s="166"/>
      <c r="D364" s="167"/>
      <c r="E364" s="11"/>
      <c r="F364" s="9"/>
      <c r="G364" s="10"/>
      <c r="H364" s="11"/>
      <c r="I364" s="11"/>
      <c r="J364" s="11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  <c r="AE364" s="149"/>
      <c r="AF364" s="149"/>
      <c r="AG364" s="149"/>
      <c r="AH364" s="149"/>
      <c r="AI364" s="149"/>
      <c r="AJ364" s="149"/>
      <c r="AK364" s="149"/>
      <c r="AL364" s="149"/>
      <c r="AM364" s="149"/>
      <c r="AN364" s="149"/>
      <c r="AO364" s="149"/>
      <c r="AP364" s="149"/>
      <c r="AQ364" s="149"/>
      <c r="AR364" s="149"/>
      <c r="AS364" s="149"/>
      <c r="AT364" s="149"/>
      <c r="AU364" s="149"/>
      <c r="AV364" s="149"/>
      <c r="AW364" s="149"/>
      <c r="AX364" s="149"/>
      <c r="AY364" s="149"/>
      <c r="AZ364" s="149"/>
      <c r="BA364" s="149"/>
      <c r="BB364" s="149"/>
      <c r="BC364" s="149"/>
      <c r="BD364" s="149"/>
      <c r="BE364" s="149"/>
    </row>
    <row r="365" spans="1:59" s="149" customFormat="1" ht="54">
      <c r="A365" s="25" t="s">
        <v>158</v>
      </c>
      <c r="B365" s="25" t="s">
        <v>159</v>
      </c>
      <c r="C365" s="26" t="s">
        <v>160</v>
      </c>
      <c r="D365" s="26" t="s">
        <v>161</v>
      </c>
      <c r="E365" s="26" t="s">
        <v>162</v>
      </c>
      <c r="F365" s="27" t="s">
        <v>163</v>
      </c>
      <c r="G365" s="28" t="s">
        <v>164</v>
      </c>
      <c r="H365" s="26" t="s">
        <v>165</v>
      </c>
      <c r="I365" s="26" t="s">
        <v>166</v>
      </c>
      <c r="J365" s="26" t="s">
        <v>55</v>
      </c>
      <c r="K365" s="151"/>
      <c r="L365" s="151"/>
    </row>
    <row r="366" spans="1:59" s="149" customFormat="1" ht="15.75">
      <c r="A366" s="158"/>
      <c r="B366" s="86"/>
      <c r="C366" s="32"/>
      <c r="D366" s="33" t="s">
        <v>167</v>
      </c>
      <c r="E366" s="34" t="s">
        <v>168</v>
      </c>
      <c r="F366" s="34" t="s">
        <v>169</v>
      </c>
      <c r="G366" s="34"/>
      <c r="H366" s="34" t="s">
        <v>170</v>
      </c>
      <c r="I366" s="34" t="s">
        <v>171</v>
      </c>
      <c r="J366" s="34"/>
      <c r="K366" s="148"/>
      <c r="L366" s="150"/>
    </row>
    <row r="367" spans="1:59" s="147" customFormat="1" ht="89.25">
      <c r="A367" s="168" t="s">
        <v>172</v>
      </c>
      <c r="B367" s="169" t="s">
        <v>123</v>
      </c>
      <c r="C367" s="2" t="s">
        <v>276</v>
      </c>
      <c r="D367" s="169">
        <v>60</v>
      </c>
      <c r="E367" s="170"/>
      <c r="F367" s="162"/>
      <c r="G367" s="163"/>
      <c r="H367" s="163"/>
      <c r="I367" s="164"/>
      <c r="J367" s="163"/>
      <c r="K367" s="149"/>
      <c r="L367" s="149"/>
    </row>
    <row r="368" spans="1:59" s="147" customFormat="1" ht="51">
      <c r="A368" s="18"/>
      <c r="B368" s="13"/>
      <c r="C368" s="13"/>
      <c r="D368" s="51"/>
      <c r="E368" s="51"/>
      <c r="F368" s="52">
        <f>SUM(F367:F367)</f>
        <v>0</v>
      </c>
      <c r="G368" s="53"/>
      <c r="H368" s="51" t="s">
        <v>268</v>
      </c>
      <c r="I368" s="52">
        <f>SUM(I367:I367)</f>
        <v>0</v>
      </c>
      <c r="J368" s="14"/>
      <c r="K368" s="148"/>
      <c r="L368" s="148"/>
    </row>
    <row r="369" spans="1:57" s="147" customFormat="1" ht="15.75">
      <c r="A369" s="18"/>
      <c r="B369" s="13"/>
      <c r="C369" s="13"/>
      <c r="D369" s="171"/>
      <c r="E369" s="171"/>
      <c r="F369" s="172"/>
      <c r="G369" s="173"/>
      <c r="H369" s="171"/>
      <c r="I369" s="172"/>
      <c r="J369" s="13"/>
      <c r="K369" s="148"/>
      <c r="L369" s="148"/>
    </row>
    <row r="370" spans="1:57" s="149" customFormat="1" ht="15.75">
      <c r="A370" s="71"/>
      <c r="B370" s="73" t="s">
        <v>182</v>
      </c>
      <c r="C370" s="69"/>
      <c r="D370" s="69"/>
      <c r="E370" s="59"/>
      <c r="F370" s="47"/>
      <c r="G370" s="48"/>
      <c r="H370" s="13"/>
      <c r="I370" s="13"/>
      <c r="J370" s="59"/>
    </row>
    <row r="371" spans="1:57" s="147" customFormat="1" ht="15.75">
      <c r="A371" s="165"/>
      <c r="B371" s="7" t="s">
        <v>138</v>
      </c>
      <c r="C371" s="166"/>
      <c r="D371" s="167"/>
      <c r="E371" s="11"/>
      <c r="F371" s="9"/>
      <c r="G371" s="10"/>
      <c r="H371" s="11"/>
      <c r="I371" s="11"/>
      <c r="J371" s="11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</row>
    <row r="372" spans="1:57" s="149" customFormat="1" ht="54">
      <c r="A372" s="25" t="s">
        <v>158</v>
      </c>
      <c r="B372" s="25" t="s">
        <v>159</v>
      </c>
      <c r="C372" s="26" t="s">
        <v>160</v>
      </c>
      <c r="D372" s="26" t="s">
        <v>161</v>
      </c>
      <c r="E372" s="26" t="s">
        <v>162</v>
      </c>
      <c r="F372" s="27" t="s">
        <v>163</v>
      </c>
      <c r="G372" s="28" t="s">
        <v>164</v>
      </c>
      <c r="H372" s="26" t="s">
        <v>165</v>
      </c>
      <c r="I372" s="26" t="s">
        <v>166</v>
      </c>
      <c r="J372" s="26" t="s">
        <v>55</v>
      </c>
      <c r="K372" s="151"/>
      <c r="L372" s="151"/>
    </row>
    <row r="373" spans="1:57" s="149" customFormat="1" ht="15.75">
      <c r="A373" s="158"/>
      <c r="B373" s="86"/>
      <c r="C373" s="32"/>
      <c r="D373" s="33" t="s">
        <v>167</v>
      </c>
      <c r="E373" s="34" t="s">
        <v>168</v>
      </c>
      <c r="F373" s="34" t="s">
        <v>169</v>
      </c>
      <c r="G373" s="34"/>
      <c r="H373" s="34" t="s">
        <v>170</v>
      </c>
      <c r="I373" s="34" t="s">
        <v>171</v>
      </c>
      <c r="J373" s="34"/>
      <c r="K373" s="148"/>
      <c r="L373" s="150"/>
    </row>
    <row r="374" spans="1:57" s="147" customFormat="1" ht="15.75">
      <c r="A374" s="168" t="s">
        <v>172</v>
      </c>
      <c r="B374" s="169" t="s">
        <v>139</v>
      </c>
      <c r="C374" s="2" t="s">
        <v>276</v>
      </c>
      <c r="D374" s="169">
        <v>2</v>
      </c>
      <c r="E374" s="170"/>
      <c r="F374" s="162"/>
      <c r="G374" s="163"/>
      <c r="H374" s="163"/>
      <c r="I374" s="164"/>
      <c r="J374" s="163"/>
      <c r="K374" s="149"/>
      <c r="L374" s="149"/>
    </row>
    <row r="375" spans="1:57" s="147" customFormat="1" ht="51">
      <c r="A375" s="18"/>
      <c r="B375" s="13"/>
      <c r="C375" s="13"/>
      <c r="D375" s="51"/>
      <c r="E375" s="51"/>
      <c r="F375" s="52">
        <f>SUM(F374:F374)</f>
        <v>0</v>
      </c>
      <c r="G375" s="53"/>
      <c r="H375" s="51" t="s">
        <v>268</v>
      </c>
      <c r="I375" s="52">
        <f>SUM(I374:I374)</f>
        <v>0</v>
      </c>
      <c r="J375" s="14"/>
      <c r="K375" s="148"/>
      <c r="L375" s="148"/>
    </row>
    <row r="376" spans="1:57" s="149" customFormat="1" ht="15.75">
      <c r="A376" s="71"/>
      <c r="B376" s="73" t="s">
        <v>183</v>
      </c>
      <c r="C376" s="69"/>
      <c r="D376" s="69"/>
      <c r="E376" s="59"/>
      <c r="F376" s="47"/>
      <c r="G376" s="48"/>
      <c r="H376" s="13"/>
      <c r="I376" s="13"/>
      <c r="J376" s="59"/>
    </row>
    <row r="377" spans="1:57" s="147" customFormat="1" ht="15.75">
      <c r="A377" s="165"/>
      <c r="B377" s="7" t="s">
        <v>138</v>
      </c>
      <c r="C377" s="166"/>
      <c r="D377" s="167"/>
      <c r="E377" s="11"/>
      <c r="F377" s="9"/>
      <c r="G377" s="10"/>
      <c r="H377" s="11"/>
      <c r="I377" s="11"/>
      <c r="J377" s="11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</row>
    <row r="378" spans="1:57" s="149" customFormat="1" ht="54">
      <c r="A378" s="25" t="s">
        <v>158</v>
      </c>
      <c r="B378" s="25" t="s">
        <v>159</v>
      </c>
      <c r="C378" s="26" t="s">
        <v>160</v>
      </c>
      <c r="D378" s="26" t="s">
        <v>161</v>
      </c>
      <c r="E378" s="26" t="s">
        <v>162</v>
      </c>
      <c r="F378" s="27" t="s">
        <v>163</v>
      </c>
      <c r="G378" s="28" t="s">
        <v>164</v>
      </c>
      <c r="H378" s="26" t="s">
        <v>165</v>
      </c>
      <c r="I378" s="26" t="s">
        <v>166</v>
      </c>
      <c r="J378" s="26" t="s">
        <v>55</v>
      </c>
      <c r="K378" s="151"/>
      <c r="L378" s="151"/>
    </row>
    <row r="379" spans="1:57" s="149" customFormat="1" ht="15.75">
      <c r="A379" s="158"/>
      <c r="B379" s="86"/>
      <c r="C379" s="32"/>
      <c r="D379" s="33" t="s">
        <v>167</v>
      </c>
      <c r="E379" s="34" t="s">
        <v>168</v>
      </c>
      <c r="F379" s="34" t="s">
        <v>169</v>
      </c>
      <c r="G379" s="34"/>
      <c r="H379" s="34" t="s">
        <v>170</v>
      </c>
      <c r="I379" s="34" t="s">
        <v>171</v>
      </c>
      <c r="J379" s="34"/>
      <c r="K379" s="148"/>
      <c r="L379" s="150"/>
    </row>
    <row r="380" spans="1:57" s="147" customFormat="1" ht="102">
      <c r="A380" s="168" t="s">
        <v>172</v>
      </c>
      <c r="B380" s="169" t="s">
        <v>253</v>
      </c>
      <c r="C380" s="2" t="s">
        <v>276</v>
      </c>
      <c r="D380" s="169">
        <v>250</v>
      </c>
      <c r="E380" s="170"/>
      <c r="F380" s="162"/>
      <c r="G380" s="163"/>
      <c r="H380" s="163"/>
      <c r="I380" s="164"/>
      <c r="J380" s="163"/>
      <c r="K380" s="149"/>
      <c r="L380" s="149"/>
    </row>
    <row r="381" spans="1:57" s="147" customFormat="1" ht="51">
      <c r="A381" s="18"/>
      <c r="B381" s="13"/>
      <c r="C381" s="13"/>
      <c r="D381" s="51"/>
      <c r="E381" s="51"/>
      <c r="F381" s="52">
        <f>SUM(F380:F380)</f>
        <v>0</v>
      </c>
      <c r="G381" s="53"/>
      <c r="H381" s="51" t="s">
        <v>268</v>
      </c>
      <c r="I381" s="52">
        <f>SUM(I380:I380)</f>
        <v>0</v>
      </c>
      <c r="J381" s="14"/>
      <c r="K381" s="148"/>
      <c r="L381" s="148"/>
    </row>
    <row r="382" spans="1:57" s="149" customFormat="1" ht="15.75">
      <c r="A382" s="71"/>
      <c r="B382" s="73" t="s">
        <v>184</v>
      </c>
      <c r="C382" s="69"/>
      <c r="D382" s="69"/>
      <c r="E382" s="59"/>
      <c r="F382" s="47"/>
      <c r="G382" s="48"/>
      <c r="H382" s="13"/>
      <c r="I382" s="13"/>
      <c r="J382" s="59"/>
    </row>
    <row r="383" spans="1:57" s="147" customFormat="1" ht="15.75">
      <c r="A383" s="165"/>
      <c r="B383" s="7" t="s">
        <v>141</v>
      </c>
      <c r="C383" s="166"/>
      <c r="D383" s="167"/>
      <c r="E383" s="11"/>
      <c r="F383" s="9"/>
      <c r="G383" s="10"/>
      <c r="H383" s="11"/>
      <c r="I383" s="11"/>
      <c r="J383" s="11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  <c r="AU383" s="149"/>
      <c r="AV383" s="149"/>
      <c r="AW383" s="149"/>
      <c r="AX383" s="149"/>
      <c r="AY383" s="149"/>
      <c r="AZ383" s="149"/>
      <c r="BA383" s="149"/>
      <c r="BB383" s="149"/>
      <c r="BC383" s="149"/>
      <c r="BD383" s="149"/>
      <c r="BE383" s="149"/>
    </row>
    <row r="384" spans="1:57" s="149" customFormat="1" ht="54">
      <c r="A384" s="25" t="s">
        <v>158</v>
      </c>
      <c r="B384" s="25" t="s">
        <v>159</v>
      </c>
      <c r="C384" s="26" t="s">
        <v>160</v>
      </c>
      <c r="D384" s="26" t="s">
        <v>161</v>
      </c>
      <c r="E384" s="26" t="s">
        <v>162</v>
      </c>
      <c r="F384" s="27" t="s">
        <v>163</v>
      </c>
      <c r="G384" s="28" t="s">
        <v>164</v>
      </c>
      <c r="H384" s="26" t="s">
        <v>165</v>
      </c>
      <c r="I384" s="26" t="s">
        <v>166</v>
      </c>
      <c r="J384" s="26" t="s">
        <v>55</v>
      </c>
      <c r="K384" s="151"/>
      <c r="L384" s="151"/>
    </row>
    <row r="385" spans="1:57" s="149" customFormat="1" ht="15.75">
      <c r="A385" s="158"/>
      <c r="B385" s="86"/>
      <c r="C385" s="32"/>
      <c r="D385" s="33" t="s">
        <v>167</v>
      </c>
      <c r="E385" s="34" t="s">
        <v>168</v>
      </c>
      <c r="F385" s="34" t="s">
        <v>169</v>
      </c>
      <c r="G385" s="34"/>
      <c r="H385" s="34" t="s">
        <v>170</v>
      </c>
      <c r="I385" s="34" t="s">
        <v>171</v>
      </c>
      <c r="J385" s="34"/>
      <c r="K385" s="148"/>
      <c r="L385" s="150"/>
    </row>
    <row r="386" spans="1:57" s="147" customFormat="1" ht="15.75">
      <c r="A386" s="168" t="s">
        <v>172</v>
      </c>
      <c r="B386" s="2" t="s">
        <v>142</v>
      </c>
      <c r="C386" s="2" t="s">
        <v>276</v>
      </c>
      <c r="D386" s="2">
        <v>15</v>
      </c>
      <c r="E386" s="161"/>
      <c r="F386" s="162"/>
      <c r="G386" s="163"/>
      <c r="H386" s="163"/>
      <c r="I386" s="164"/>
      <c r="J386" s="163"/>
      <c r="K386" s="149"/>
      <c r="L386" s="149"/>
    </row>
    <row r="387" spans="1:57" s="147" customFormat="1" ht="51">
      <c r="A387" s="18"/>
      <c r="B387" s="13"/>
      <c r="C387" s="13"/>
      <c r="D387" s="51"/>
      <c r="E387" s="51"/>
      <c r="F387" s="52">
        <f>SUM(F386:F386)</f>
        <v>0</v>
      </c>
      <c r="G387" s="53"/>
      <c r="H387" s="51" t="s">
        <v>268</v>
      </c>
      <c r="I387" s="52">
        <f>SUM(I386:I386)</f>
        <v>0</v>
      </c>
      <c r="J387" s="14"/>
      <c r="K387" s="148"/>
      <c r="L387" s="148"/>
    </row>
    <row r="388" spans="1:57" s="147" customFormat="1" ht="15.75">
      <c r="A388" s="18"/>
      <c r="B388" s="13"/>
      <c r="C388" s="13"/>
      <c r="D388" s="171"/>
      <c r="E388" s="171"/>
      <c r="F388" s="172"/>
      <c r="G388" s="173"/>
      <c r="H388" s="171"/>
      <c r="I388" s="172"/>
      <c r="J388" s="13"/>
      <c r="K388" s="148"/>
      <c r="L388" s="148"/>
    </row>
    <row r="389" spans="1:57" s="149" customFormat="1" ht="15.75">
      <c r="A389" s="71"/>
      <c r="B389" s="73" t="s">
        <v>185</v>
      </c>
      <c r="C389" s="69"/>
      <c r="D389" s="69"/>
      <c r="E389" s="59"/>
      <c r="F389" s="47"/>
      <c r="G389" s="48"/>
      <c r="H389" s="13"/>
      <c r="I389" s="13"/>
      <c r="J389" s="59"/>
    </row>
    <row r="390" spans="1:57" s="147" customFormat="1" ht="15.75">
      <c r="A390" s="165"/>
      <c r="B390" s="7" t="s">
        <v>247</v>
      </c>
      <c r="C390" s="166"/>
      <c r="D390" s="167"/>
      <c r="E390" s="11"/>
      <c r="F390" s="9"/>
      <c r="G390" s="10"/>
      <c r="H390" s="11"/>
      <c r="I390" s="11"/>
      <c r="J390" s="11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</row>
    <row r="391" spans="1:57" s="149" customFormat="1" ht="54">
      <c r="A391" s="25" t="s">
        <v>158</v>
      </c>
      <c r="B391" s="25" t="s">
        <v>159</v>
      </c>
      <c r="C391" s="26" t="s">
        <v>160</v>
      </c>
      <c r="D391" s="26" t="s">
        <v>161</v>
      </c>
      <c r="E391" s="26" t="s">
        <v>162</v>
      </c>
      <c r="F391" s="27" t="s">
        <v>163</v>
      </c>
      <c r="G391" s="28" t="s">
        <v>164</v>
      </c>
      <c r="H391" s="26" t="s">
        <v>165</v>
      </c>
      <c r="I391" s="26" t="s">
        <v>166</v>
      </c>
      <c r="J391" s="26" t="s">
        <v>55</v>
      </c>
      <c r="K391" s="151"/>
      <c r="L391" s="151"/>
    </row>
    <row r="392" spans="1:57" s="149" customFormat="1" ht="15.75">
      <c r="A392" s="158"/>
      <c r="B392" s="86"/>
      <c r="C392" s="32"/>
      <c r="D392" s="33" t="s">
        <v>167</v>
      </c>
      <c r="E392" s="34" t="s">
        <v>168</v>
      </c>
      <c r="F392" s="34" t="s">
        <v>169</v>
      </c>
      <c r="G392" s="34"/>
      <c r="H392" s="34" t="s">
        <v>170</v>
      </c>
      <c r="I392" s="34" t="s">
        <v>171</v>
      </c>
      <c r="J392" s="34"/>
      <c r="K392" s="148"/>
      <c r="L392" s="150"/>
    </row>
    <row r="393" spans="1:57" s="147" customFormat="1" ht="63.75">
      <c r="A393" s="174" t="s">
        <v>172</v>
      </c>
      <c r="B393" s="175" t="s">
        <v>251</v>
      </c>
      <c r="C393" s="176" t="s">
        <v>276</v>
      </c>
      <c r="D393" s="175">
        <v>10</v>
      </c>
      <c r="E393" s="177"/>
      <c r="F393" s="178"/>
      <c r="G393" s="179"/>
      <c r="H393" s="179"/>
      <c r="I393" s="180"/>
      <c r="J393" s="179"/>
      <c r="K393" s="149"/>
      <c r="L393" s="149"/>
    </row>
    <row r="394" spans="1:57" s="149" customFormat="1" ht="38.25">
      <c r="A394" s="181" t="s">
        <v>175</v>
      </c>
      <c r="B394" s="182" t="s">
        <v>252</v>
      </c>
      <c r="C394" s="182" t="s">
        <v>174</v>
      </c>
      <c r="D394" s="182">
        <v>10</v>
      </c>
      <c r="E394" s="183"/>
      <c r="F394" s="184"/>
      <c r="G394" s="185"/>
      <c r="H394" s="185"/>
      <c r="I394" s="186"/>
      <c r="J394" s="185"/>
    </row>
    <row r="395" spans="1:57" s="147" customFormat="1" ht="51">
      <c r="A395" s="18"/>
      <c r="B395" s="13"/>
      <c r="C395" s="13"/>
      <c r="D395" s="51"/>
      <c r="E395" s="51"/>
      <c r="F395" s="52">
        <f>SUM(F393:F394)</f>
        <v>0</v>
      </c>
      <c r="G395" s="53"/>
      <c r="H395" s="51" t="s">
        <v>268</v>
      </c>
      <c r="I395" s="52">
        <f>SUM(I393:I394)</f>
        <v>0</v>
      </c>
      <c r="J395" s="14"/>
      <c r="K395" s="148"/>
      <c r="L395" s="148"/>
    </row>
    <row r="396" spans="1:57" s="49" customFormat="1">
      <c r="A396" s="132"/>
      <c r="B396" s="250"/>
      <c r="C396" s="13"/>
      <c r="D396" s="171"/>
      <c r="E396" s="255"/>
      <c r="F396" s="256"/>
      <c r="G396" s="171"/>
      <c r="H396" s="257"/>
      <c r="I396" s="258"/>
      <c r="J396" s="13"/>
      <c r="K396" s="50"/>
      <c r="L396" s="50"/>
    </row>
    <row r="397" spans="1:57" s="13" customFormat="1" ht="33.75" customHeight="1">
      <c r="A397" s="145"/>
      <c r="B397" s="159" t="s">
        <v>143</v>
      </c>
      <c r="C397" s="15"/>
      <c r="D397" s="15"/>
      <c r="E397" s="23"/>
      <c r="F397" s="54"/>
      <c r="G397" s="55"/>
      <c r="H397" s="23"/>
      <c r="I397" s="23"/>
      <c r="J397" s="11"/>
    </row>
    <row r="398" spans="1:57" s="20" customFormat="1" ht="57" customHeight="1">
      <c r="A398" s="259" t="s">
        <v>158</v>
      </c>
      <c r="B398" s="25" t="s">
        <v>159</v>
      </c>
      <c r="C398" s="26" t="s">
        <v>160</v>
      </c>
      <c r="D398" s="26" t="s">
        <v>161</v>
      </c>
      <c r="E398" s="26" t="s">
        <v>162</v>
      </c>
      <c r="F398" s="27" t="s">
        <v>163</v>
      </c>
      <c r="G398" s="28" t="s">
        <v>164</v>
      </c>
      <c r="H398" s="26" t="s">
        <v>165</v>
      </c>
      <c r="I398" s="26" t="s">
        <v>166</v>
      </c>
      <c r="J398" s="26" t="s">
        <v>55</v>
      </c>
      <c r="K398" s="29"/>
      <c r="L398" s="29"/>
    </row>
    <row r="399" spans="1:57" s="20" customFormat="1" ht="17.100000000000001" customHeight="1">
      <c r="A399" s="260"/>
      <c r="B399" s="32"/>
      <c r="C399" s="32"/>
      <c r="D399" s="33" t="s">
        <v>167</v>
      </c>
      <c r="E399" s="34" t="s">
        <v>168</v>
      </c>
      <c r="F399" s="34" t="s">
        <v>169</v>
      </c>
      <c r="G399" s="34"/>
      <c r="H399" s="34" t="s">
        <v>170</v>
      </c>
      <c r="I399" s="34" t="s">
        <v>171</v>
      </c>
      <c r="J399" s="34"/>
      <c r="K399" s="19"/>
      <c r="L399" s="35"/>
    </row>
    <row r="400" spans="1:57">
      <c r="A400" s="234" t="s">
        <v>172</v>
      </c>
      <c r="B400" s="2" t="s">
        <v>233</v>
      </c>
      <c r="C400" s="2" t="s">
        <v>276</v>
      </c>
      <c r="D400" s="68">
        <v>100</v>
      </c>
      <c r="E400" s="68"/>
      <c r="F400" s="68"/>
      <c r="G400" s="68"/>
      <c r="H400" s="68"/>
      <c r="I400" s="68"/>
      <c r="J400" s="68"/>
    </row>
    <row r="401" spans="1:12" s="49" customFormat="1" ht="61.5" customHeight="1">
      <c r="A401" s="132"/>
      <c r="B401" s="250"/>
      <c r="C401" s="1"/>
      <c r="D401" s="17"/>
      <c r="E401" s="251" t="s">
        <v>163</v>
      </c>
      <c r="F401" s="261">
        <f>SUM(F400:F400)</f>
        <v>0</v>
      </c>
      <c r="G401" s="17" t="s">
        <v>268</v>
      </c>
      <c r="H401" s="253" t="s">
        <v>166</v>
      </c>
      <c r="I401" s="254">
        <f>SUM(I400:I400)</f>
        <v>0</v>
      </c>
      <c r="J401" s="1"/>
      <c r="K401" s="50"/>
      <c r="L401" s="50"/>
    </row>
    <row r="402" spans="1:12" s="49" customFormat="1" ht="61.5" customHeight="1">
      <c r="A402" s="132"/>
      <c r="B402" s="250"/>
      <c r="C402" s="13"/>
      <c r="D402" s="171"/>
      <c r="E402" s="255"/>
      <c r="F402" s="262"/>
      <c r="G402" s="171"/>
      <c r="H402" s="257"/>
      <c r="I402" s="258"/>
      <c r="J402" s="13"/>
      <c r="K402" s="50"/>
      <c r="L402" s="50"/>
    </row>
  </sheetData>
  <sheetProtection selectLockedCells="1" selectUnlockedCells="1"/>
  <phoneticPr fontId="27" type="noConversion"/>
  <pageMargins left="0.74791666666666667" right="0.74791666666666667" top="0.5" bottom="0.52986111111111112" header="0.51180555555555551" footer="0.51180555555555551"/>
  <pageSetup paperSize="9" scale="66" firstPageNumber="0" orientation="landscape" horizontalDpi="300" verticalDpi="300" r:id="rId1"/>
  <headerFooter alignWithMargins="0"/>
  <rowBreaks count="22" manualBreakCount="22">
    <brk id="16" max="16383" man="1"/>
    <brk id="37" max="16383" man="1"/>
    <brk id="60" max="16383" man="1"/>
    <brk id="82" max="58" man="1"/>
    <brk id="96" max="16383" man="1"/>
    <brk id="122" max="16383" man="1"/>
    <brk id="150" max="9" man="1"/>
    <brk id="167" max="9" man="1"/>
    <brk id="179" max="16383" man="1"/>
    <brk id="204" max="16383" man="1"/>
    <brk id="221" max="16383" man="1"/>
    <brk id="232" max="16383" man="1"/>
    <brk id="244" max="16383" man="1"/>
    <brk id="255" max="16383" man="1"/>
    <brk id="276" max="16383" man="1"/>
    <brk id="290" max="16383" man="1"/>
    <brk id="314" max="9" man="1"/>
    <brk id="324" max="16383" man="1"/>
    <brk id="337" max="16383" man="1"/>
    <brk id="356" max="16383" man="1"/>
    <brk id="375" max="9" man="1"/>
    <brk id="395" max="9" man="1"/>
  </rowBreaks>
  <colBreaks count="2" manualBreakCount="2">
    <brk id="10" max="992" man="1"/>
    <brk id="11" max="9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asewastynowicz</cp:lastModifiedBy>
  <cp:lastPrinted>2020-08-05T10:08:37Z</cp:lastPrinted>
  <dcterms:created xsi:type="dcterms:W3CDTF">2019-05-07T06:41:47Z</dcterms:created>
  <dcterms:modified xsi:type="dcterms:W3CDTF">2020-08-05T10:08:40Z</dcterms:modified>
</cp:coreProperties>
</file>