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Arkusz1" sheetId="1" r:id="rId1"/>
    <sheet name="tabela" sheetId="2" r:id="rId2"/>
  </sheets>
  <definedNames>
    <definedName name="_xlnm.Print_Area" localSheetId="0">Arkusz1!$A:$J</definedName>
    <definedName name="_xlnm.Print_Area" localSheetId="1">tabela!$A$1:$D$69</definedName>
  </definedNames>
  <calcPr calcId="125725"/>
</workbook>
</file>

<file path=xl/calcChain.xml><?xml version="1.0" encoding="utf-8"?>
<calcChain xmlns="http://schemas.openxmlformats.org/spreadsheetml/2006/main">
  <c r="I181" i="1"/>
  <c r="I168"/>
  <c r="F168"/>
  <c r="I160"/>
  <c r="I153"/>
  <c r="I142"/>
  <c r="I132"/>
  <c r="I116"/>
  <c r="I103"/>
  <c r="I94"/>
  <c r="I85"/>
  <c r="I75"/>
  <c r="I49"/>
  <c r="I29"/>
  <c r="I21"/>
  <c r="I13"/>
  <c r="F82"/>
  <c r="F83"/>
  <c r="F84"/>
  <c r="F176"/>
  <c r="F177"/>
  <c r="F178"/>
  <c r="F179"/>
  <c r="F180"/>
  <c r="D8" i="2"/>
  <c r="D9"/>
  <c r="D10"/>
  <c r="D11"/>
  <c r="D12"/>
  <c r="D13"/>
  <c r="D14"/>
  <c r="D15"/>
  <c r="D16"/>
  <c r="D17"/>
  <c r="D18"/>
  <c r="D19"/>
  <c r="D20"/>
  <c r="D21"/>
  <c r="D22"/>
  <c r="D23"/>
  <c r="D24"/>
  <c r="D25"/>
  <c r="D26"/>
  <c r="D27"/>
  <c r="D28"/>
  <c r="D29"/>
  <c r="D30"/>
  <c r="D31"/>
  <c r="D32"/>
  <c r="D7"/>
  <c r="D55" s="1"/>
  <c r="C55"/>
  <c r="D58" s="1"/>
  <c r="F167" i="1"/>
  <c r="F159"/>
  <c r="F160" s="1"/>
  <c r="F148"/>
  <c r="F149"/>
  <c r="F150"/>
  <c r="F151"/>
  <c r="F152"/>
  <c r="F140"/>
  <c r="F141"/>
  <c r="F124"/>
  <c r="F125"/>
  <c r="F126"/>
  <c r="F127"/>
  <c r="F128"/>
  <c r="F132" s="1"/>
  <c r="F129"/>
  <c r="F130"/>
  <c r="F131"/>
  <c r="F111"/>
  <c r="F112"/>
  <c r="F113"/>
  <c r="F114"/>
  <c r="F115"/>
  <c r="F175"/>
  <c r="F181" s="1"/>
  <c r="F101"/>
  <c r="F102"/>
  <c r="F90"/>
  <c r="F91"/>
  <c r="F92"/>
  <c r="F93"/>
  <c r="F94" s="1"/>
  <c r="F81"/>
  <c r="F55"/>
  <c r="F56"/>
  <c r="F57"/>
  <c r="F58"/>
  <c r="F59"/>
  <c r="F60"/>
  <c r="F61"/>
  <c r="F62"/>
  <c r="F63"/>
  <c r="F64"/>
  <c r="F65"/>
  <c r="F66"/>
  <c r="F67"/>
  <c r="F68"/>
  <c r="F69"/>
  <c r="F70"/>
  <c r="F71"/>
  <c r="F72"/>
  <c r="F73"/>
  <c r="F74"/>
  <c r="F35"/>
  <c r="F36"/>
  <c r="F37"/>
  <c r="F38"/>
  <c r="F39"/>
  <c r="F40"/>
  <c r="F41"/>
  <c r="F42"/>
  <c r="F43"/>
  <c r="F44"/>
  <c r="F45"/>
  <c r="F46"/>
  <c r="F47"/>
  <c r="F48"/>
  <c r="F27"/>
  <c r="F29" s="1"/>
  <c r="F20"/>
  <c r="F21" s="1"/>
  <c r="F8"/>
  <c r="F13" s="1"/>
  <c r="F9"/>
  <c r="F10"/>
  <c r="F11"/>
  <c r="F12"/>
  <c r="F153" l="1"/>
  <c r="F49"/>
  <c r="F103"/>
  <c r="F75"/>
  <c r="F116"/>
  <c r="F85"/>
  <c r="F142"/>
</calcChain>
</file>

<file path=xl/sharedStrings.xml><?xml version="1.0" encoding="utf-8"?>
<sst xmlns="http://schemas.openxmlformats.org/spreadsheetml/2006/main" count="516" uniqueCount="158">
  <si>
    <t>Kleszcze biopsyjne, jednorazowego użytku, gatsroskopowe. Łyżeczki owalne z okienkiem, z kolcem lub bez Śr. osłonki 2,3 mm. Dł. narzędzia 160 cm. Spiralna osłonka pokryta teflonem. Możliwość otwierania i zamykania łyżeczek bez względu na stopień podgięcia endoskopu. Min. śr. kanału roboczego 2,8 mm</t>
  </si>
  <si>
    <t>Kleszcze biopsyjne, jednorazowego użytku, kolonoskopowe. Łyżeczki owalne z okienkiem, z kolcem lub bez Śr. osłonki 2,3 mm. Dł. narzędzia 230 cm. Spiralna osłonka pokryta teflonem. Możliwość otwierania i zamykania łyżeczek bez względu na stopień podgięcia endoskopu. Min. śr. kanału roboczego 2,8 mm</t>
  </si>
  <si>
    <t>szt,</t>
  </si>
  <si>
    <t>PAKIET nr   8   ( 33140000-3 )</t>
  </si>
  <si>
    <t>Zestaw do tracheostomii przeskórnej  metodą bezkrwawą (Griggsa) bez peana, zawierający skalpel, kaniulę z igłą  i strzykawką do identyfikacji tchawicy , prowadnicę  Seldingera, rozszerzadło oraz rurkę tracheostomijną z mankietem niskociśnieniowym , posiadającą  sztywny  samoblokujący  się mandryn z otworem na prowadnicę Seldingera.  Bez peanu. Pakowany na jednej , sztywnej tacy umozliwiajacej szybkie otwarcie  zestawu . Rozmiar 7 i 8  wg potrzeb zamawiającego.</t>
  </si>
  <si>
    <t>Zamknięty system  do drenażu grawitacyjnego : worek 600 ml  z zastawką płytkową , kranikiem spustowym , wyskalowany w zakresie 0-100 ml co 25 ml  i w zakresie  100 - 600 ml co 100 ml ; zintegrowany z workiem dren  100 cm; 100% silikon ,  wtopiona linia RTG  perforowanie eliptycznymi otworami .Rozmiar  15; 18; 20; 24; 28  x  10 szt.   wg potrzeb  zamawiającego.</t>
  </si>
  <si>
    <t>Zestaw do drenażu klatki piersiowej jednorazowy, jednokomorowy z rurką i drenem łączącym, x 1 szt.</t>
  </si>
  <si>
    <t>Zestaw do bezpiecznej punkcji opłucnej z igłą typu Veressa. Ch 12</t>
  </si>
  <si>
    <t>Zatyczka  do drenu typu Thopaz</t>
  </si>
  <si>
    <t>producent
nr katalogowy (jeśli został przypisany)</t>
  </si>
  <si>
    <t>Łącznik do rurek dooskrzelowych jednorazowy - Zestaw złączy do rurek dooskrzelowych , dwa  kominki z podwójnym portem, zaciski na obu ramionach wykonanych z silikonu , sterylne , jednorazowego użytku.</t>
  </si>
  <si>
    <t>Maski tlenowe i obwody oddechowe</t>
  </si>
  <si>
    <t>Rurki dooskrzelowe, silikonowane, bez ftalanów, lewostronne sterylne z dwoma niskociśnieniowymi mankietami: tchawiczym i oskrzelowym; dla łatwej identyfikacji mankiet oskrzelowy: światło proksymalne i oskrzelowy balonik  kontrolny oznaczone tym samym kolorem, przezroczysty mankiet tchawiczy , spoczynkowo ściśle przylegający do rurki. Linia rtg na całej długości. Wszystkie rozmiary od jednego producenta. Rozmiary 28, 32, 35, 37, 39, 41  według potrzeb zamawiającego.</t>
  </si>
  <si>
    <t xml:space="preserve">Szczotki do mycia kanałów roboczych bronchoskopów oraz EBUS,  jednorazowe, jednostronne, cewnik teflonowy dł. 720 mm, śr. 1,45 mm, śr. włosia 3,0mm  </t>
  </si>
  <si>
    <t>szt</t>
  </si>
  <si>
    <t>Szczotki krótkie jednorazowe do mycia gniazd zaworów bronchoskopów, dwustronne, główki o średnicy 14 mm oraz 6 mm</t>
  </si>
  <si>
    <t xml:space="preserve">Igła do biopsji przezoskrzelowej                                                                                                                                    </t>
  </si>
  <si>
    <t xml:space="preserve">Rurki tracheostomijne z wkładem wymiennym                                                                                                                                                                                        </t>
  </si>
  <si>
    <t>Rurka  tracheostomijna z polietylenu lub z PVC z wkładem wymiennym. W skład zestawu wchodzi:
1. zewnętrzna rurka , łukowato wygięta  i stożkowo zbieżna,zamocowana na stałe na kołnierzu.
W srodkowej części, na łuku rurka posiada jeden otwór lub równoważnie 6 otworów dających ten sam efekt,koniec rurki jest lekko wyoblony żeby nie podrażniać ścian tchawicy. 
2. Rurka wewnętrzna posiadająca  pierścień ułatwiający jej wyciąganie, na łuku rurka posiada  otwór lub równoważnie 6 otworów dających ten sam efekt, 
3. Rurka wewnętrzna bez otworu posiadająca  pierścień ułatwiający jej wyciąganie,                                                                                                                                                                                                      3a. Rurka wewnetrzna z łacznkiem 15mm
4.kapturek zwykły z płytką wewnętrzną i pierścieniem blokującym , ułatwiającym wtórne  wykształcenie mowy, 
5. kapturek osłonowy - zmienia kierunek wdychanego i wydychanego powietrza.
6.zatyczka – umożliwiająca naukę oddychania naturalnym torem oddechowym,  
7 tasiemka mocująca, korek dekaniulacyjny 
 Rozmiar  6-S;  7-S;  8-S; 9-S</t>
  </si>
  <si>
    <t>Pojemnik do pobierania wydzieliny z oskrzeli. Probówka 40ml</t>
  </si>
  <si>
    <t>Zestaw do jejunostomii , cewnik poliuretanowy z linią rtg, z system mocowania do skóry , dwa mandryny wprowadzające z rozrywalnymi kaniulami , z dwoma strzykawkami o pojemności 3 ml , długość cewnika 80 cm sterylny , rozmiar Ch-8.</t>
  </si>
  <si>
    <t xml:space="preserve">Przewód oddechowy do respiratora  typ TRILOGY do nieinwazyjnej , mechanicznej  wentylacji płuc. </t>
  </si>
  <si>
    <t>Maska anestetyczna z wstępnie wypełnionym mankietem powietrznym o anatomicznym kształcie zapewniającym wygodne i pewne niskociśniśnieniowe uszczelnienie. Zawór w części ustnej maski umożliwiający dostosowanie stopnia wypełnienia mankietu do indywidualnych potrzeb pacjenta. Mankiet i korpus przezroczyste ,wykonane z PCV,bez ftalanów .opakoawanie kolorystyczne  Biologicznie czyste. 6 rozmiarów w zależności od potrzeb zamawiajacego.</t>
  </si>
  <si>
    <t>Filtr oddechowy antybakteryjno-wirusowy elektrostatyczny, dla dorosłych, zakres obj. oddech. 150-1200ml, z celulozowym wymiennikiem ciepła i wilgoci, sterylny, skuteczność filtracji  99,999%, przestrzeń martwa 50-52ml, opór 2,7cm przy 60l/min, waga 28-30g, skuteczność nawilżania min 33mg H2O/L przy Vt 500 ml.</t>
  </si>
  <si>
    <t>Filtr oddechowy antybakteryjno-wirusowy elektrostatyczny, bez wymiennika, dla dorosłych, zakres obj. oddech. 150-1200ml, skuteczność filtracji  99,999%, przestrzeń martwa 35-37ml, opór 2,1cm przy 60l/min, waga 19-21g.</t>
  </si>
  <si>
    <t xml:space="preserve">Wymiennik ciepła i wilgoci dla pacjentów z tracheostomią, ze zintegrowanym złączem O2, sterylny, ze zbiornikiem na wydzielinę, wydajność nawilżania min 28 mgH2O/l, przestrzeń martwa 15-17ml, waga 8-10g, opór przepływu 1,8cmH2O dla 60l/min; centralnie umiejscowiony port do odsysania. </t>
  </si>
  <si>
    <t>Łącznik między pacjentem a rurami do respiratora, karbowany z gumową zatyczką do odsysania i samouszczelniającym portem do bronchoskopii, z podwójnie obrotowym złączem kątowym, sterylny, jednorazowy z możliwością regulowania długości 7-16cm</t>
  </si>
  <si>
    <t>* Pozycje 1-11 od jednego producenta w celu zachowania kompatybilności.</t>
  </si>
  <si>
    <t>Maska tlenowa, do podawania wysokich stężeń tlenu, bez oddechu zwrotnego, dla dorosłych, wykonana z polipropylenu, bez PCV, nie zawiera ftalanów, nie zawiera lateksu (oznakowane międzynarodowym symbolem „latex free” opakowanie jednostkowe)
- posiada rezerwuar tlenu, - część nosowa jest wyprofilowana – nie posiada blaszki, 
- posiada termoplastyczny, elastomerowy, uszczelniający, bezciśnieniowy mankiet ściśle obejmujący twarz łącznie z brodą,(profil podwójnego podbródka)
- mocowanie maski odbywa się za pomocą gumki z możliwością regulacji, 
- w zestawie z maską znajduje się dren o długości 2,1m i przekroju gwiazdkowym, zapewniającym drożność,</t>
  </si>
  <si>
    <t xml:space="preserve"> Zestawy do drenażu, dreny, pojemniki do pobierania wydzieliny</t>
  </si>
  <si>
    <t>Dren jałowy do odsysania z jedną końcówką żeńską, druga końcówka męska bez kontroli siły ssania z zatyczką zintegrowaną z drenem, wewnętrzne pierścienie stabilizujące wewnątrz końcówek, opakowanie podwójne papier - folia, średnica wewnętrzna 6 mm, długość 200 cm.</t>
  </si>
  <si>
    <t>op.</t>
  </si>
  <si>
    <t>8.</t>
  </si>
  <si>
    <t>9.</t>
  </si>
  <si>
    <t>10.</t>
  </si>
  <si>
    <t>11.</t>
  </si>
  <si>
    <t>12.</t>
  </si>
  <si>
    <t>13.</t>
  </si>
  <si>
    <t>14.</t>
  </si>
  <si>
    <t xml:space="preserve">Igła do biopsji przezoskrzelowej </t>
  </si>
  <si>
    <t>Zawór ssący jednorazowego uzytku  do bronchoskopów giętkich typu Pentax EB19-J10, korpus zaworu trwale połączony ze sztywnym, ok. 6- centymetrowej długosci przyłączem rurki ssaka spasowanym z łożem w rękojesci endoskopu.</t>
  </si>
  <si>
    <t>15.</t>
  </si>
  <si>
    <t>16.</t>
  </si>
  <si>
    <t>17.</t>
  </si>
  <si>
    <t>18.</t>
  </si>
  <si>
    <t>19.</t>
  </si>
  <si>
    <t>20.</t>
  </si>
  <si>
    <t>Rurka intubacyjna zbrojona, silikonowana z prowadnicą w środku, metalowa spirala wzmacniająca zatopiona w ściance rurki na całej długości do łącznika (łącznik 15 mm), dwa oznaczenia głębokości nad mankietem w postaci dwóch pełnych pierścieni. Rozmiar od 5 do 8,5 według potrzeb zamawiającego. Wszystkie rozmiary od jednego producenta.</t>
  </si>
  <si>
    <t>Rurka tracheostomijna z odsysaniem znad mankietu,silikonowana, ze stałym lub ruchomym przezroczystym szyldem, mankiet w kształcie walca , dwie tasiemki mocujące w opakowaniu, boczny dren odsysający zakończony uniwersalnym łącznikiem z zatyczką (stożkowa końcówka Luer) umożliwiającym podłączenie urządzeń ssących w rozmiarach  5,0; 5,5; 6,0; 6,5; 7,0; 7,5; 8,0; 8,5; 9,0; 9,5 wg potrzeb zamawiającego. Wszystkie rozmiary od jednego producenta.</t>
  </si>
  <si>
    <t>Dren jałowy do odsysania  z dwiema końcówkami żeńskimi, wewnętrzne pierścienie stabilizujące wewnątrz końcówek, opakowanie podwójne papier - folia, zatyczka ma jedną z końcówek zintegrowana z drenem, średnica wewnętrzna 6 mm, długość 210 cm</t>
  </si>
  <si>
    <t>L.p.</t>
  </si>
  <si>
    <t>Nazwa</t>
  </si>
  <si>
    <t>j.m.</t>
  </si>
  <si>
    <t xml:space="preserve">zapotrzebowanie roczne </t>
  </si>
  <si>
    <t>cena jedn. netto</t>
  </si>
  <si>
    <t xml:space="preserve">wartość ogółem netto    </t>
  </si>
  <si>
    <t>stawka VAT</t>
  </si>
  <si>
    <t>VAT</t>
  </si>
  <si>
    <t>wartość   ogółem brutto</t>
  </si>
  <si>
    <t>(a)</t>
  </si>
  <si>
    <t>(b)</t>
  </si>
  <si>
    <t>(a x b = c)</t>
  </si>
  <si>
    <t>(d)</t>
  </si>
  <si>
    <t>(c + d)</t>
  </si>
  <si>
    <t>1.</t>
  </si>
  <si>
    <t>szt.</t>
  </si>
  <si>
    <t>2.</t>
  </si>
  <si>
    <t>Rurka  tracheostomijna z polietylenu lub z PVC z wkładem wymiennym. W skład zestawu wchodzi:
1. zewnętrzna rurka , łukowato wygięta  i stożkowo zbieżna, zamocowana na stałe na kołnierzu.
W srodkowej części, na łuku rurka posiada jeden otwór ,koniec rurki jest lekko wyoblony żeby nie podrażniać ścian tchawicy. 
2. Rurka wewnętrzna posiadająca  pierścień ułatwiający jej wyciąganie, na łuku rurka posiada  otwór  
3. Rurka wewnętrzna bez otworu posiadająca  pierścień ułatwiający jej wyciąganie,                                                                                                                                                                                        
4.kapturek zwykły z płytką wewnętrzną i pierścieniem blokującym , ułatwiającym wtórne  wykształcenie mowy, 
5. kapturek osłonowy - zmienia kierunek wdychanego i wydychanego powietrza.
6. kapturek osłonowy z kratką – zabezpieczający przed wpadaniem ciał obcych , 
7.zatyczka – umożliwiająca naukę oddychania naturalnym torem oddechowym,  
8 tasiemka mocująca, korek dekaniulacyjny 
 Rozmiar  6-L;  7-L;  8-L;-LL;  9-L</t>
  </si>
  <si>
    <t xml:space="preserve"> Igły do biopsji ,szczypce,szczoteczki  </t>
  </si>
  <si>
    <t>Igła Wanga do transbronchialnej biopsji aspiracyjnej cytologiczna pojedyncza. Średnica igły 22G, dł. igły 13mm, dł. robocza min. 130mm. Średnica robocza do kanału 2,0mm. Kateter z igłą zabezpieczony metalową tulejką osłaniającą ostrze igły i zabezpieczający kanał roboczy przed przebiciem. Jednorazowego użytku, pakowana pojedynczo, sterylna.</t>
  </si>
  <si>
    <t>Sep-t-vac -  wkład workowy jednorazowy. Jednorazowe wkłady workowe o pojemności 2 litry (do wielorazowych pojemników) worek na stałe połączony z pokrywą zawierającą wewnętrzny filtr hydrofobowy automatycznie odcinajacy ssanie po napełnieniu się wkładu oraz filtr antybakteryjny, z minimum jednym uchwytem do demontażu wkładu po jego napełnieniu.W pokrywie króćce pozwalające na bezpośrednie przyłączenie standardowego drenu balonowego, otwór o średnicy min. 28 mm do wsypania proszku żelującego.</t>
  </si>
  <si>
    <t>Łącznik prosty, schodkowy, do drenów o śr. wew. od 8-14mm, sterylny. Kompatybilny z drenami z pozycji 2, 3, 4</t>
  </si>
  <si>
    <t xml:space="preserve">Łączniki Y do drenów o śr. wew. od 6-13mm, sterylny.  </t>
  </si>
  <si>
    <t>Łącznik prosty, do drenów o śr. wew. od 5-11mm, niesterylny</t>
  </si>
  <si>
    <t>3.</t>
  </si>
  <si>
    <t>4.</t>
  </si>
  <si>
    <t>5.</t>
  </si>
  <si>
    <t>6.</t>
  </si>
  <si>
    <t>7.</t>
  </si>
  <si>
    <t>wartość podatku VAT ogółem</t>
  </si>
  <si>
    <t xml:space="preserve">Zestaw do drenażu-pojemniki , dreny     </t>
  </si>
  <si>
    <t>Nietłukący jednorazowy wyskalowany kanister do drenażu elektronicznego typu Thopaz do zbierania wydzieliny, sterylny,  wykonany z polipropylenu,  wyposażony w filtr hydrofobowo-bakteryjny, zawór upuszczający dodatnie ciśnienie oraz komorę na wydzielinę o pojemności 0,8l.    Pakowany po 6 szt.</t>
  </si>
  <si>
    <t xml:space="preserve">Jednorazowy dren dwukanałowy( dren pomiarowy i dren pacjenta)  wykonany z PCV, wyposażony w filtr hydrofobowy, posiadający klips zaciskowy,  z końcówką pojedynczą, dł.1,5 m, śr. 5 mm.                                                                                                                                           Pakowany po 10 szt.  </t>
  </si>
  <si>
    <t xml:space="preserve">Jednorazowy dren dwukanałowy( dren pomiarowy i dren pacjenta)  wykonany z PCV, wyposażony w filtr hydrofobowy, posiadający klips zaciskowy, z końcówką podwójną, dł.1,5 m, śr.5 mm. Pakowany po 10 szt.                                                                                                                                  </t>
  </si>
  <si>
    <t>Nietłukący jednorazowy wyskalowany kanister do drenażu elektronicznego typu Thopaz do zbierania wydzieliny, sterylny,  wykonany z polipropylenu,  wyposażony w filtr hydrofobowo-bakteryjny, zawór upuszczający dodatnie ciśnienie oraz komorę na wydzielinę o pojemności 0,3l.Pakowany po 24 szt.</t>
  </si>
  <si>
    <t xml:space="preserve">Uszczelka do ssaka typu Thopaz </t>
  </si>
  <si>
    <t>Wkłady jednrazowe 2,5 l kompatybilne ze zbiornikami 2,5 l , z trwale dołączoną pokrywą, wyposażone w dwa uchwyty do wygodnego demontażu w kształcie pętli o szerokości  9,5 cm umozliwiające obsługę przez osoby prawo i leworęczne , uszczelnianie automatyczne  po zamontowaniu wkładu na kanister, z pokrywą wyposażonaą w wewnętrzny kanał ssący z zastawką zapobiegajacą wypływowi wydzieliny do zródła próżni , ze zintegrowanym filtrem oraz z ochroną przeciwbryzgową  chroniącą filtr.</t>
  </si>
  <si>
    <t>Filtr antybakteryjny o właściwościach hydrofobowych montowany bezpośrednio na zbiorniku zabezpieczajacym z końcówkami typu Medela.</t>
  </si>
  <si>
    <t>Rurka intubacyjna z odsysaniem znad mankietu, silikonowana , z mankietem niskociśnieniowym , wysokoobiętościowym w kształcie walca, balonik kontrolny znakowany rozmiarem, boczny dren odsysający zakończony uniwersalnym łącznikiem z zatyczką (stożkowa końcówka Luer) umożliwiającym podłączenie urządzeń ssących w rozmiarach  5,0; 5,5; 6,0; 6,5; 7,0; 7,5; 8,0; 8,5; 9,0; 9,5 wg potrzeb zamawiającego. Wszystkie rozmiary od jednego producenta.</t>
  </si>
  <si>
    <t xml:space="preserve">Rurka tracheostomijna zbrojona z ruchomym szyldem ekstra długa. Rurka z ruchomym szyldem, wygięta w łuk, wykonana z termoplastycznego PVC, silikonowana, bez ftalanów, bez lateksu, wzmocniona drutem ze stali kwasoodpornej oraz ze znacznikiem głębokości wprowadzenia. Balonik kontrolny znakowany rozmiarem rurki. Rurka dostępna w opcji z mankietem niskociśnieniowym lub bez. Skrzydełka szyldu, miękkie, gładki i przezroczyste. W zestawie prowadnica do rurki oraz 2 tasiemki mocujące.  Rozmiary 6,0-10,0  w długości min. 155mm dla każdego rozmiaru. Rurka sterylna, jednorazowego użytku, pakowana pojedynczo. Na każdym opakowaniu nadruk numeru serii i daty ważności. </t>
  </si>
  <si>
    <t>Prowadnice z materiału o właściwościach poślizgowych ,skalowana co 1 cm do trudnych intubacji, sterylne , jednorazowe   dł. 60-100  cm. rozmiar  3,3 do 5 mm wg potrzeb  zamawiającego.</t>
  </si>
  <si>
    <t>Opaska do rurek tracheostomijnych, wykonana z miękkiego, delikatnego materiału, możliwość regulacji długości, jednorazowego uzytku.</t>
  </si>
  <si>
    <t>Opaska do rurek intubacyjnych, wykonana z miękkiego, delikatnego materiału, możliwość regulacji długości, jednorazowego uzytku.</t>
  </si>
  <si>
    <t xml:space="preserve"> Zestawy do drenażu, dreny, pojemniki do pobierania wydzieliny, łączniki, końcówka</t>
  </si>
  <si>
    <t>Igła wykonana z nitinolu - sprężysta ,giętka, odporna na deformacje, zagięcia i załamania, na całej długości pokryta echogenicznym wzorem zapewniającym dobrą widoczność w obrazie EUS. Mandryn wykonany z nitinolu , wyposażony w klips pozwalający na jego spięcie w formie pętli po wyjęciu z igły, regulowana długość osłonki igły i długość wysunięcia igły ,średnica igły: 19 G.</t>
  </si>
  <si>
    <t>Igła wykonana ze stali kobaltowo - chromowej na całej długości pokryta echogenicznym wzorem zapewniającym dobrą widoczność w obrazie EUS. Osłonki igły o średnicach , zależnych od średnicy igły. Zaokrąglone końcówki osłonki. Mandryn wykonany z nitinolu,wyposażony w klips pozwalający na jego spięcie w formie pętli po wyjęciu z igły, regulowana długość osłonki igły i długość wysunięcia igł  ,średnica igły: 25/22/19 G wg potrzeb zamawiającego</t>
  </si>
  <si>
    <t>Zaworki ssące i biopsyjne</t>
  </si>
  <si>
    <t>Zaworki ssące do bronchoskopu, jednorazowe, sterylne opak. a 20 sztuk</t>
  </si>
  <si>
    <t xml:space="preserve">Zaworki biopsyjne sterylne, jednorazowe opak.a 20 szt. </t>
  </si>
  <si>
    <t>Szczoteczki jednorazowe do BW- 411B a 50 szt.</t>
  </si>
  <si>
    <t xml:space="preserve">Rurki dooskrzelowe, intubacyjne, tracheostomijne, opaski do rurek </t>
  </si>
  <si>
    <t>Rurka tracheostomijna z mankietem niskociśnieniowym z ufiksowanym na stałe przezroczystym uchwytem mocującym z naniesionym rozmiarem i nazwa producenta, wyposażona w prowadnicę, sterylna, pakowana w sztywne opakowanie pojedyncze. Rozmiar od 6 do 9  według potrzeb Zamawiającego. Wszystkie rozmiary od jednego producenta.</t>
  </si>
  <si>
    <t>Rurki dooskrzelowe, silikonowane  prawostronne sterylne z dwoma niskociśnieniowymi mankietami: tchawiczym i oskrzelowym; dla łatwej identyfikacji mankiet oskrzelowy: światło proksymalne i oskrzelowy balonik  kontrolny oznaczone tym samym kolorem, przezroczysty mankiet tchawiczy, spoczynkowo ściśle przylegający do rurki; Linia RTG na całej długości. Rurka ma być w zestawie z zestawem złączy. Wszystkie rozmiary od jednego producenta.  Rozmiary 28, 32, 35, 37, 39, 41  według potrzeb zamawiającego.</t>
  </si>
  <si>
    <t>Rurki intubacyjne z mankietem niskociśnienieniowym i otworem Murphego, z oznaczeniem głębokości na rurce i rozmiarem rurki na baloniku kontrolnym; wykonane z termoczułego PCV, silikonowane.   Rozmiary 5,0; 5,5; 6,0; 6,5; 7,0; 7,5; 8,0; 8,5; 9,0; według potrzeb zamawiającego. Wszystkie rozmiary od jednego producenta.</t>
  </si>
  <si>
    <t>Rurka dooskrzelowa tracheostomijna  lewa. Długośc 7-9 cm silikonowana, wykonana z termoplastycznego PCV, linia RTG na całej długości, ruchoma ramka umozliwiająca regulacje długości. Rozmiary 35, 37,39  według potrzeb zamawiającego. Wszystkie rozmiary od jednego producenta.</t>
  </si>
  <si>
    <t>Rurka dooskrzelowa tracheostomijna  prawa. Długośc 7-9 cm, silikonowana, wykonana z termoplastycznego PCV, linia RTG na całej długości, ruchoma ramka umozliwiająca regulacje długości. Rozmiary 35, 37,39  według potrzeb zamawiającego. Wszystkie rozmiary od jednego producenta.</t>
  </si>
  <si>
    <t xml:space="preserve">Igła Wanga do transbronchialnej biopsji aspiracyjnej histologiczna podwójna do rejonów centralnych. Średnica igły zewnętrznej 19G oraz wewnętrznej 21G, dł. igły zewnętrznej 15mm oraz wewnętrznej 13mm, długość robocza min. 130cm, średnica robocza do kanału 2,0mm. Kateter z igłą zabezpieczony metalową tulejką osłaniającą ostrze igły i zabezpieczający kanał roboczy przed przebiciem. Jednorazowego użytku, pakowana pojedynczo, sterylna. </t>
  </si>
  <si>
    <t>Szczoteczki cytologiczne bronchoskopowe jednorazowego użytku, śr. 1,8mm, zakończone metalową kulką, sterylne, w osłonce, dł. min. 120 cm</t>
  </si>
  <si>
    <t>Szczypce biopsyjne do gastroskopu jednorazowego użytku, dł. 140-150 cm</t>
  </si>
  <si>
    <t>Szczypce biopsyjne bronchoskopowe jednorazowego użytku, śr. max. 1,8mm i śr.max. 2,2 mm  wg potrzeb zamawiającego.</t>
  </si>
  <si>
    <t>Zestaw do konikotomii</t>
  </si>
  <si>
    <t>Zestaw do konikotomii metodą Seldingera, typu  Mini-Trach, zawierający specjalnie zabezpieczony skalpel, cewnik do odsysania 10F o dobrym poślizgu, igła Tuchy 16G, 2cm do przekłucia stożka sprężystego krtani, strzykawka 10ml, elastyczna prowadnica o długości 50cm, zaoblone rozszerzadło o dł. 7cm, zaoblony prowadnik ułatwiający wprowadzenie kaniuli, wykonana z silikonowego PCW kaniula Blue Line o średnicy wewnętrznej 4mm, łącznik 15mm, tasiemki do przytwierdzenia kaniuli do szyi.</t>
  </si>
  <si>
    <t>Igła do EBUS</t>
  </si>
  <si>
    <t xml:space="preserve">Jednorazowe igły do przezoskrzelowej biopsji aspiracyjnej pod kontrolą ultrasonografii (EBUS-TBNA); długość narzędzia 700mm, maksymalna długość wysunięcia ostrza igły (przy zdjętym stoperze) 40mm, minimalna długość wysunięcia ostrza igły 20mm; średnica ostrza igły 22G; maksymalna średnica części wprowadzanej do kanału roboczego 1,8mm; minimalna średnica kanału roboczego endoskopu 2,0mm; na końcówce ostrza igły znajdują się otworki, które wzmacniają echo; wewnątrz narzędzia znajduje się wyjmowany mandryn o zaokrąglonej końcówce z uchwytem zapewniający stałą drożność igły; posiada regulację wysunięcia osłonki (pokrętło) oraz suwak-slider regulujący stopień wysunięcia igły; na części sterującej znajduje się skala pozwalająca określić stopień wysunięcia ostrza igły; posiada usuwalny stoper ograniczający stopień penetracji igły nie głębiej niż na 20mm; posiada znacznik graficzny informujący o całkowitym schowaniu igły do osłonki; igła współpracuje z endoskopami ultradźwiękowymi, w których kierunek skanowania ultradźwiekowego jest równoległy do kierunku wprowadzania;                                                                                                        </t>
  </si>
  <si>
    <t>1 opakowanie zawiera: 5 sterylnych gotowych do użycia igieł do biopsji aspiracyjnej.</t>
  </si>
  <si>
    <t>Dren jałowy do odsysania pola operacyjnego z dwoma rozszerzeniami Przezroczysty dren z rozszerzeniami przeźroczystymi, opakowanie podwójne - folia , papier. Długość 180 cm, średnica wewnętrzna 7 mm</t>
  </si>
  <si>
    <t>Dren jałowy do odsysania pola operacyjnego z dwoma rozszerzeniami Przezroczysty dren z rozszerzeniami przeźroczystymi, opakowanie podwójne - folia , papier. Długość 220 cm, średnica wewnętrzna 7 mm</t>
  </si>
  <si>
    <t>Pojemnik do systemu  ssącego o pojemnosci 2 l jednorazowy z pokrywą z szerokim portem do pobierania próbek (min. 28mm) ze skalą do precyzyjnego określenia zapełnienia na wyznaczonym polu, łącznikiem do podłączeń pacjenta i próżni.</t>
  </si>
  <si>
    <t xml:space="preserve">Sep-t-vac wielorazowy (310813) Pojemnik do systemu ssącego o pojemności 2 l wielorazowy, ze skalą do precyzyjnego określenia zapełnienia minimum co 100 ml, z uchwytem do mocowników, bez dodatkowych przyłączy, z polietylenu. Wysokość  max. 23 cm, średnica 14,5 cm.                                                                                                                   UWAGA: Wykonawca jest zobowiązany do dostarczenia na swój koszt uchwytów do pojemników w ilości określonej przez Zamawiającego. Uchwyt powinien powodować stabilne mocowanie na ramie łóżka lub szynie Modura.      </t>
  </si>
  <si>
    <t>Zestawy do tracheostomii , zastawka</t>
  </si>
  <si>
    <t>Zastawka  Heimlicha z zaworem jednokierunkowym chroniącym przed powrotem odessanego płynu, zakończona obustronnie łącznikiem schodkowy umożliwiającym  połączenie z workiem i drenem od pacjenta , w zestawie z workiem (z wbudowanym filtrem) o pojemnści  600 ml wyskalowanym co 50 ml (w przedziale do 50 ml co 10 ml ) i z drenem łączacym worek  z zastawką  długości  min. 50 cm.</t>
  </si>
  <si>
    <t>pakiet nr</t>
  </si>
  <si>
    <t>wartość netto</t>
  </si>
  <si>
    <t>wartość brutto</t>
  </si>
  <si>
    <t>euro</t>
  </si>
  <si>
    <t xml:space="preserve"> Wyroby medyczne  2020 / 2021 - Bronchoskopia       </t>
  </si>
  <si>
    <r>
      <t>PAKIET nr 1</t>
    </r>
    <r>
      <rPr>
        <sz val="10"/>
        <rFont val="Times New Roman"/>
        <family val="1"/>
        <charset val="238"/>
      </rPr>
      <t xml:space="preserve">  ( CPV 33141323-0; 33140000-3; )</t>
    </r>
  </si>
  <si>
    <r>
      <t xml:space="preserve">PAKIET nr 2 </t>
    </r>
    <r>
      <rPr>
        <sz val="10"/>
        <rFont val="Times New Roman"/>
        <family val="1"/>
        <charset val="238"/>
      </rPr>
      <t xml:space="preserve">( CPV  33141620-2 )         </t>
    </r>
  </si>
  <si>
    <r>
      <t xml:space="preserve">PAKIET nr 3  </t>
    </r>
    <r>
      <rPr>
        <sz val="10"/>
        <rFont val="Times New Roman"/>
        <family val="1"/>
        <charset val="238"/>
      </rPr>
      <t xml:space="preserve"> ( CPV 33141323-0)            </t>
    </r>
  </si>
  <si>
    <r>
      <t xml:space="preserve">PAKIET nr  4    </t>
    </r>
    <r>
      <rPr>
        <sz val="10"/>
        <rFont val="Times New Roman"/>
        <family val="1"/>
        <charset val="238"/>
      </rPr>
      <t xml:space="preserve"> ( CPV 33141000-0; 33141620-2)</t>
    </r>
  </si>
  <si>
    <r>
      <t>PAKIET nr  5</t>
    </r>
    <r>
      <rPr>
        <sz val="10"/>
        <rFont val="Times New Roman"/>
        <family val="1"/>
        <charset val="238"/>
      </rPr>
      <t xml:space="preserve"> ( CPV 33141000-0; 33141642-2; 33141621-9 )</t>
    </r>
  </si>
  <si>
    <r>
      <t xml:space="preserve">Zestaw do drenażu klatki piersiowej jednorazowy, </t>
    </r>
    <r>
      <rPr>
        <b/>
        <sz val="10"/>
        <rFont val="Times New Roman"/>
        <family val="1"/>
        <charset val="238"/>
      </rPr>
      <t>czterokomorowy,</t>
    </r>
    <r>
      <rPr>
        <sz val="10"/>
        <rFont val="Times New Roman"/>
        <family val="1"/>
        <charset val="238"/>
      </rPr>
      <t xml:space="preserve"> pracujący bezgłośnie, z mechanicznym regul</t>
    </r>
    <r>
      <rPr>
        <i/>
        <u/>
        <sz val="10"/>
        <rFont val="Times New Roman"/>
        <family val="1"/>
        <charset val="238"/>
      </rPr>
      <t xml:space="preserve">atorem (pokrętłem regulującym siłę ssania) pozwalający na stały monitoring ciśnienia śródpłucnego; posiadający bezigłowe porty do komory zastawki podwodnej i kolekcyjnej; w całości przeźroczysty. </t>
    </r>
  </si>
  <si>
    <r>
      <t xml:space="preserve">Dren balonowy uniwersalny, średnica wew </t>
    </r>
    <r>
      <rPr>
        <b/>
        <sz val="10"/>
        <rFont val="Times New Roman"/>
        <family val="1"/>
        <charset val="238"/>
      </rPr>
      <t>6mm</t>
    </r>
    <r>
      <rPr>
        <sz val="10"/>
        <rFont val="Times New Roman"/>
        <family val="1"/>
        <charset val="238"/>
      </rPr>
      <t xml:space="preserve">, długość </t>
    </r>
    <r>
      <rPr>
        <b/>
        <sz val="10"/>
        <rFont val="Times New Roman"/>
        <family val="1"/>
        <charset val="238"/>
      </rPr>
      <t>50m,</t>
    </r>
    <r>
      <rPr>
        <sz val="10"/>
        <rFont val="Times New Roman"/>
        <family val="1"/>
        <charset val="238"/>
      </rPr>
      <t xml:space="preserve"> wykonany z przezroczystego elastycznego materiału, poszerzenia przekroju w odstepach co 90 cm, bez linii przewodzącej.</t>
    </r>
  </si>
  <si>
    <r>
      <t xml:space="preserve">Końcówka do odsysania z pola operacyjnego, zagięta (typ Yankauer) o śr. wew </t>
    </r>
    <r>
      <rPr>
        <b/>
        <sz val="10"/>
        <rFont val="Times New Roman"/>
        <family val="1"/>
        <charset val="238"/>
      </rPr>
      <t>7,3 mm,</t>
    </r>
    <r>
      <rPr>
        <sz val="10"/>
        <rFont val="Times New Roman"/>
        <family val="1"/>
        <charset val="238"/>
      </rPr>
      <t xml:space="preserve"> długości </t>
    </r>
    <r>
      <rPr>
        <b/>
        <sz val="10"/>
        <rFont val="Times New Roman"/>
        <family val="1"/>
        <charset val="238"/>
      </rPr>
      <t>25 cm,</t>
    </r>
    <r>
      <rPr>
        <sz val="10"/>
        <rFont val="Times New Roman"/>
        <family val="1"/>
        <charset val="238"/>
      </rPr>
      <t xml:space="preserve"> sterylna </t>
    </r>
  </si>
  <si>
    <r>
      <t>Rurka ustno-gardłowa Guedela; jednorazowa sterylna; pakowana pojedyńczo; kodowana kolorystycznie. Rozmiary</t>
    </r>
    <r>
      <rPr>
        <b/>
        <sz val="10"/>
        <rFont val="Times New Roman"/>
        <family val="1"/>
        <charset val="238"/>
      </rPr>
      <t xml:space="preserve"> 0/5-6</t>
    </r>
    <r>
      <rPr>
        <sz val="10"/>
        <rFont val="Times New Roman"/>
        <family val="1"/>
        <charset val="238"/>
      </rPr>
      <t xml:space="preserve">cm, </t>
    </r>
    <r>
      <rPr>
        <b/>
        <sz val="10"/>
        <rFont val="Times New Roman"/>
        <family val="1"/>
        <charset val="238"/>
      </rPr>
      <t>2/7</t>
    </r>
    <r>
      <rPr>
        <sz val="10"/>
        <rFont val="Times New Roman"/>
        <family val="1"/>
        <charset val="238"/>
      </rPr>
      <t xml:space="preserve">cm, </t>
    </r>
    <r>
      <rPr>
        <b/>
        <sz val="10"/>
        <rFont val="Times New Roman"/>
        <family val="1"/>
        <charset val="238"/>
      </rPr>
      <t>3/8</t>
    </r>
    <r>
      <rPr>
        <sz val="10"/>
        <rFont val="Times New Roman"/>
        <family val="1"/>
        <charset val="238"/>
      </rPr>
      <t xml:space="preserve">cm, </t>
    </r>
    <r>
      <rPr>
        <b/>
        <sz val="10"/>
        <rFont val="Times New Roman"/>
        <family val="1"/>
        <charset val="238"/>
      </rPr>
      <t>4/9</t>
    </r>
    <r>
      <rPr>
        <sz val="10"/>
        <rFont val="Times New Roman"/>
        <family val="1"/>
        <charset val="238"/>
      </rPr>
      <t xml:space="preserve">cm, </t>
    </r>
    <r>
      <rPr>
        <b/>
        <sz val="10"/>
        <rFont val="Times New Roman"/>
        <family val="1"/>
        <charset val="238"/>
      </rPr>
      <t>5/10</t>
    </r>
    <r>
      <rPr>
        <sz val="10"/>
        <rFont val="Times New Roman"/>
        <family val="1"/>
        <charset val="238"/>
      </rPr>
      <t xml:space="preserve">cm, </t>
    </r>
    <r>
      <rPr>
        <b/>
        <sz val="10"/>
        <rFont val="Times New Roman"/>
        <family val="1"/>
        <charset val="238"/>
      </rPr>
      <t>6/12</t>
    </r>
    <r>
      <rPr>
        <sz val="10"/>
        <rFont val="Times New Roman"/>
        <family val="1"/>
        <charset val="238"/>
      </rPr>
      <t>cm wg.potrzeb zamawiającego. Wszystkie rozmiary od jednego producenta.</t>
    </r>
  </si>
  <si>
    <r>
      <t>PAKIET nr  6 (</t>
    </r>
    <r>
      <rPr>
        <sz val="10"/>
        <rFont val="Times New Roman"/>
        <family val="1"/>
        <charset val="238"/>
      </rPr>
      <t xml:space="preserve"> CPV 33157100-6 ,33157000-5 )</t>
    </r>
  </si>
  <si>
    <r>
      <t>PAKIET nr  7</t>
    </r>
    <r>
      <rPr>
        <sz val="10"/>
        <rFont val="Times New Roman"/>
        <family val="1"/>
        <charset val="238"/>
      </rPr>
      <t xml:space="preserve">  ( CPV 33141000-0; 33141642-2; 33141621-9 )</t>
    </r>
  </si>
  <si>
    <r>
      <t>PAKIET nr 9</t>
    </r>
    <r>
      <rPr>
        <sz val="10"/>
        <rFont val="Times New Roman"/>
        <family val="1"/>
        <charset val="238"/>
      </rPr>
      <t xml:space="preserve">     ( CPV 33141620-2; 33141000-0 )</t>
    </r>
  </si>
  <si>
    <r>
      <t>PAKIET nr 10</t>
    </r>
    <r>
      <rPr>
        <sz val="10"/>
        <rFont val="Times New Roman"/>
        <family val="1"/>
        <charset val="238"/>
      </rPr>
      <t xml:space="preserve">    ( CPV 33141620-2; 33141600-6; 33141642-2 )</t>
    </r>
  </si>
  <si>
    <r>
      <t>PAKIET nr 11</t>
    </r>
    <r>
      <rPr>
        <sz val="10"/>
        <rFont val="Times New Roman"/>
        <family val="1"/>
        <charset val="238"/>
      </rPr>
      <t xml:space="preserve">    ( CPV 33141323-0 )    </t>
    </r>
  </si>
  <si>
    <r>
      <t>PAKIET nr 12</t>
    </r>
    <r>
      <rPr>
        <sz val="10"/>
        <rFont val="Times New Roman"/>
        <family val="1"/>
        <charset val="238"/>
      </rPr>
      <t xml:space="preserve">    ( CPV 33140000-3 )</t>
    </r>
  </si>
  <si>
    <r>
      <t>PAKIET nr 13</t>
    </r>
    <r>
      <rPr>
        <sz val="10"/>
        <rFont val="Times New Roman"/>
        <family val="1"/>
        <charset val="238"/>
      </rPr>
      <t xml:space="preserve">   </t>
    </r>
    <r>
      <rPr>
        <b/>
        <sz val="10"/>
        <rFont val="Times New Roman"/>
        <family val="1"/>
        <charset val="238"/>
      </rPr>
      <t xml:space="preserve">    ( CPV 33140000-3 )                                                                                                                                                        Ustniki do endoskopii</t>
    </r>
  </si>
  <si>
    <r>
      <t>PAKIET nr 14</t>
    </r>
    <r>
      <rPr>
        <sz val="10"/>
        <rFont val="Times New Roman"/>
        <family val="1"/>
        <charset val="238"/>
      </rPr>
      <t xml:space="preserve">       ( CPV 33141323-0 )</t>
    </r>
  </si>
  <si>
    <r>
      <t xml:space="preserve">PAKIET nr 15 </t>
    </r>
    <r>
      <rPr>
        <sz val="10"/>
        <rFont val="Times New Roman"/>
        <family val="1"/>
        <charset val="238"/>
      </rPr>
      <t xml:space="preserve">      ( CPV 33190000-8 )   </t>
    </r>
  </si>
  <si>
    <t>Szczotki do mycia kanałów roboczych gastroskopów, jednorazowe, dł. min. 230 cm, śr. 1,8 mm, śr. włosia 6,0mm</t>
  </si>
  <si>
    <t>Akcesoria  do endoskopii jednorazowe</t>
  </si>
  <si>
    <t>Kompletny układ oddechowy 22mm  do respiratora o długości 1,6m do pasywnego nawilżania z odłączalną gałęzią.</t>
  </si>
  <si>
    <t>Zestaw do obwodu oddechowego do respiratora, składający się z nebulizatora o pojemności 10 ml (skalowany co 2 ml), drenu tlenowego 1,8m, ustnika, złączki T. Końcówki złączki T kompatybilne z filtrami oddechowymi i łącznikiem karbowanym .</t>
  </si>
  <si>
    <t xml:space="preserve">Maska tlenowa typu  Eco dla dorosłych z drenem 2,1 m,maska wykonany z polipropylenu   (pozbawiona PVC, ftalanów) sztywny, lekki korpus pozbawiony elementów metalowych (przyjazny środowisku MRI) niemożliwe odkształcenie maski; szczelnie przylegający miękki mankiet uszczelniający, dostosowujący się do różnej wielkości twarzy, dopasowujący się do anatomicznego kształtu. Dolna krawędź maski posiada profil podwójnego podbródka. Maska posiada regulację obwodu głowy, umożliwia dopasowanie do każdego kształtu głowy.Mikrobiologicznie czysta, pakowana pojedynczo.                                            </t>
  </si>
  <si>
    <t>ZAŁĄCZNIK NR 1</t>
  </si>
  <si>
    <t>WCPIT/EA/381-26/20</t>
  </si>
  <si>
    <r>
      <t xml:space="preserve">Igła do biopsji przezoskrzelowej pod kontrolą ultrasonografii (EBUS) dostosowana do aparatów firmy Pentax, mocowanie do aparatu nie wymagające użycia adaptera, średnica igły 22 G, igła oraz sztylet wykonane z nitinolu, regulowany zakres wysunięcia osłonki rękojeści 67-71 cm, średnica teflonowej osłonki 1,8 mm, długość wysunięcia igły max. 4 cm. Regulacja długości wysunięcia igły oraz osłonki bez użycia śrubek, blokowanie wysunięcia igły i cewnika odbywa się za pomocą dwóch pierscieni obracających się wokół  rękojeści. W opakowaniu strzykawka podcisnieniowa o pojemności 20ml. </t>
    </r>
    <r>
      <rPr>
        <sz val="10"/>
        <color indexed="10"/>
        <rFont val="Times New Roman"/>
        <family val="1"/>
        <charset val="238"/>
      </rPr>
      <t>lub  igieł biopsyjnych  ultrasonograficznych do aparatu EBUS firmy Pentax o wysokiej rozdzielczości HDFNA, przeznaczonych do celowanego pobierania próbek zmian podśluzówkowych i zewnątrzściennych        w obrębie lub obok drzewa tchawiczo-oskrzelowego lub przewodu pokarmowego przez kanał roboczy endoskopu ultrasonograficznego; Igła 22G ze specjalnymi wgłębieniami wspomagającymi widoczność, posiada numeryczną identyfikację rozmiaru na rękojeści, dł. 45mm, przedłużenie 0-5 cm, wykonana ze stali nierdzewnej, ścięta; mandryn wykonany z nitinolu, zakończenie mandrynu ścięte na równo z igłą. Koszulka PEEK umożliwiajaca lepszą punkcyjność i dokładne pozycjonowanie podczas zabiegu, średnica koszulki 4,1 Fr dł. 744 mm, regulacja koszulki 0-3 cm. Strzykawka próżniowa o poj. 10ml z dwiema blokadami tłoczka; 
Regulacja wysunięcia igły i osłonki za pomocą pokręteł. Naturalnie wyprofilowany uchwyt zapewnia precyzyjną ochronę nad igłą. Pokrętło zabezpieczające i blokujące. Znacznik referencyjny „zero” zapewnia całkowite wycofanie igły do koszulki. Minimalny kanał roboczy 2,0 mm. Pakowane pojedynczo.</t>
    </r>
    <r>
      <rPr>
        <sz val="10"/>
        <rFont val="Times New Roman"/>
        <family val="1"/>
        <charset val="238"/>
      </rPr>
      <t xml:space="preserve">
</t>
    </r>
  </si>
  <si>
    <r>
      <t xml:space="preserve">Zaworki ssące wielorazowe  a 10 szt. </t>
    </r>
    <r>
      <rPr>
        <sz val="10"/>
        <color rgb="FFFF0000"/>
        <rFont val="Times New Roman"/>
        <family val="1"/>
        <charset val="238"/>
      </rPr>
      <t>l</t>
    </r>
    <r>
      <rPr>
        <sz val="10"/>
        <color indexed="10"/>
        <rFont val="Times New Roman"/>
        <family val="1"/>
        <charset val="238"/>
      </rPr>
      <t>ub zaworki jednorazowe pakowane po 20 szt. z odpowiednim przeliczeniem ilości.</t>
    </r>
  </si>
  <si>
    <r>
      <t xml:space="preserve">Zaworki biopsyjne wielorazowe opak.a 10 szt. </t>
    </r>
    <r>
      <rPr>
        <sz val="10"/>
        <color indexed="10"/>
        <rFont val="Times New Roman"/>
        <family val="1"/>
        <charset val="238"/>
      </rPr>
      <t>lub zaworki jednorazowe pakowane po 20 szt. z odpowiednim przeliczeniem ilości.</t>
    </r>
  </si>
  <si>
    <r>
      <t>Wkład jednorazowy 2000 ml - uszczelniany automatycznie po uruchomieniu ssania bez koniecznosci wciskania wkładu na kanister, posiadający uniwersalny dwufunkcyjny port 7,2/12 mm, dający możliwość odsysania standardowego oraz ortopedycznego (w komplecie schodkowy łącznik kątowy umożliwiający podłączenie drenów o różnych średnicach ), pokrywa posiadająca port dostępowy o średnicy wewnętrznej 25 mm do wsypania proszku żelującego w saszetkach, wkład wyposażony w skuteczny filtr przeciwbakteryjny i zastawkę hydrofobową zabezpieczającą żródło ssania przed zalaniem, uchwyt pętlowy oraz zintegrowana z pokrywą zatyczka do zamknięcia portu po zakończeniu ssania, bez zawartości PCV.</t>
    </r>
    <r>
      <rPr>
        <sz val="10"/>
        <color indexed="10"/>
        <rFont val="Times New Roman"/>
        <family val="1"/>
        <charset val="238"/>
      </rPr>
      <t xml:space="preserve"> lub  wkład o poj.2000  posiada w pokrywie dwa króćce ( pacjent, próżnia ), o różnej średnicy, co zapobiega mylnemu podłączeniu drenów. Króciec przyłączeniowy do pacjenta jest uniwersalny(także do zabiegów ortopedycznych),gładki i rozszerzający się, przez co dostosowany jest do drenów o różnej średnicy. 
Wyposażone są w filtr hydrofobowo-antybakteryjny, zabezpieczający źródło ssania przed zalaniem jak i personel przed kontaktem z odsysaną wydzieliną,w szeroki port do aplikowania środka żelującego w saszetkach, w dwa uchwyty w postaci pętli do wygodnego demontażu oraz szeroki port. Ochrona przeciwbryzgowa  przed wcześniejszym zamknięciem filtra(oraz zabezpieczenie zwrotne przed cofaniem się wydzieliny do pacjenta) następuje dzięki wewnętrznemu wyprofilowaniu w postaci zastawki  plastikowej dzielącej od spodu pokrywę na trzy komory. </t>
    </r>
    <r>
      <rPr>
        <sz val="10"/>
        <rFont val="Times New Roman"/>
        <family val="1"/>
        <charset val="238"/>
      </rPr>
      <t xml:space="preserve">
</t>
    </r>
    <r>
      <rPr>
        <sz val="10"/>
        <color indexed="10"/>
        <rFont val="Times New Roman"/>
        <family val="1"/>
        <charset val="238"/>
      </rPr>
      <t xml:space="preserve">Wkłady samo zasysają się i samo uszczelniają po uruchomieniu ssania. Wkłady okrągłe, wykonane z polietylenu, wymiana wkładów po odłączeniu drenu ssania z pokrywy wkładu, bez odłączania od zródła ssania
</t>
    </r>
  </si>
  <si>
    <r>
      <t xml:space="preserve">Pojemnik wielorazowy z uchwytem do mocowania o pojemności 2000 ml- przeżroczysty , wyskalowany w ml, skala z 3 stron widziana z każdej perspektywy, wyposażony w zintegrowany zaczep 30 mm do mocowania na standardowych wieszakach do szyn modura, wyposażony w zintegrowany wymienny króciec do połączenia ze zródłem ssania nie wymagający odłączenia drenu ssącego od kanistra lub pokrywy wkładu przy jego wymianie , odporny na mycie w temp. 85*C i sterylizację w autoklawie w temp. 121*C    </t>
    </r>
    <r>
      <rPr>
        <sz val="10"/>
        <color indexed="10"/>
        <rFont val="Times New Roman"/>
        <family val="1"/>
        <charset val="238"/>
      </rPr>
      <t xml:space="preserve"> lub  pojemnik wielorazowy,  kompatybilny z oferowanymi wkładami(2000ml), ze skalą pomiarową(widoczna z dwóch stron) , z możliwością mycia ręcznego, mechanicznego. Kanistry z przezroczystego tworzywa, z możliwością sterylizacji w temp.121st.C, wyposażone  w zaczep do mocowania. 
Powyżej opisany system charakteryzuje się prostotą obsługi jak i bezpieczeństwem użytkowania. </t>
    </r>
    <r>
      <rPr>
        <b/>
        <sz val="10"/>
        <rFont val="Times New Roman"/>
        <family val="1"/>
        <charset val="238"/>
      </rPr>
      <t xml:space="preserve">
                                                                                                                                   UWAGA:</t>
    </r>
    <r>
      <rPr>
        <sz val="10"/>
        <rFont val="Times New Roman"/>
        <family val="1"/>
        <charset val="238"/>
      </rPr>
      <t xml:space="preserve"> Wykonawca jest zobowiązany do dostarczenia na swój koszt uchwytów do pojemników w ilości określonej przez Zamawiającego. Uchwyt powinien powodować stabilne mocowanie na ramie łóżka lub szynie Modura.      </t>
    </r>
  </si>
  <si>
    <r>
      <t xml:space="preserve">Ustniki do endoskopii rozm. </t>
    </r>
    <r>
      <rPr>
        <sz val="10"/>
        <color rgb="FFFF0000"/>
        <rFont val="Times New Roman"/>
        <family val="1"/>
        <charset val="238"/>
      </rPr>
      <t xml:space="preserve">20-22 mm x 23-27 mm </t>
    </r>
    <r>
      <rPr>
        <sz val="10"/>
        <rFont val="Times New Roman"/>
        <family val="1"/>
        <charset val="238"/>
      </rPr>
      <t>z gumką regulowaną, bez lateksu, pakowane pojedynczo.</t>
    </r>
  </si>
  <si>
    <t>NOWY wersja II</t>
  </si>
</sst>
</file>

<file path=xl/styles.xml><?xml version="1.0" encoding="utf-8"?>
<styleSheet xmlns="http://schemas.openxmlformats.org/spreadsheetml/2006/main">
  <numFmts count="8">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 numFmtId="170" formatCode="\ * #,##0.00&quot;    &quot;;\-* #,##0.00&quot;    &quot;;\ * \-#.0&quot;    &quot;;@\ "/>
    <numFmt numFmtId="171" formatCode="00\-000"/>
  </numFmts>
  <fonts count="32">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0"/>
      <name val="Arial"/>
      <family val="2"/>
      <charset val="238"/>
    </font>
    <font>
      <sz val="10"/>
      <name val="Arial CE"/>
      <family val="2"/>
      <charset val="238"/>
    </font>
    <font>
      <b/>
      <sz val="10"/>
      <color indexed="8"/>
      <name val="Times New Roman"/>
      <family val="1"/>
      <charset val="238"/>
    </font>
    <font>
      <sz val="10"/>
      <color indexed="8"/>
      <name val="Czcionka tekstu podstawowego"/>
      <family val="2"/>
      <charset val="238"/>
    </font>
    <font>
      <sz val="10"/>
      <name val="Czcionka tekstu podstawowego"/>
      <family val="2"/>
      <charset val="238"/>
    </font>
    <font>
      <sz val="12"/>
      <color indexed="8"/>
      <name val="Times New Roman"/>
      <family val="1"/>
      <charset val="238"/>
    </font>
    <font>
      <i/>
      <sz val="12"/>
      <color indexed="8"/>
      <name val="Czcionka tekstu podstawowego"/>
      <charset val="238"/>
    </font>
    <font>
      <sz val="8"/>
      <name val="Czcionka tekstu podstawowego"/>
      <family val="2"/>
      <charset val="238"/>
    </font>
    <font>
      <sz val="11"/>
      <color indexed="8"/>
      <name val="Czcionka tekstu podstawowego"/>
      <family val="2"/>
      <charset val="238"/>
    </font>
    <font>
      <sz val="11"/>
      <color indexed="55"/>
      <name val="Calibri"/>
      <family val="2"/>
      <charset val="238"/>
    </font>
    <font>
      <i/>
      <sz val="12"/>
      <name val="Czcionka tekstu podstawowego"/>
      <charset val="238"/>
    </font>
    <font>
      <i/>
      <sz val="12"/>
      <color indexed="8"/>
      <name val="Times New Roman"/>
      <family val="1"/>
      <charset val="238"/>
    </font>
    <font>
      <b/>
      <sz val="10"/>
      <name val="Times New Roman"/>
      <family val="1"/>
      <charset val="238"/>
    </font>
    <font>
      <sz val="10"/>
      <name val="Times New Roman"/>
      <family val="1"/>
      <charset val="238"/>
    </font>
    <font>
      <sz val="10"/>
      <color indexed="8"/>
      <name val="Times New Roman"/>
      <family val="1"/>
      <charset val="238"/>
    </font>
    <font>
      <b/>
      <i/>
      <sz val="10"/>
      <name val="Times New Roman"/>
      <family val="1"/>
      <charset val="238"/>
    </font>
    <font>
      <i/>
      <sz val="10"/>
      <name val="Times New Roman"/>
      <family val="1"/>
      <charset val="238"/>
    </font>
    <font>
      <i/>
      <u/>
      <sz val="10"/>
      <name val="Times New Roman"/>
      <family val="1"/>
      <charset val="238"/>
    </font>
    <font>
      <sz val="10"/>
      <color indexed="10"/>
      <name val="Times New Roman"/>
      <family val="1"/>
      <charset val="238"/>
    </font>
    <font>
      <sz val="10"/>
      <color rgb="FFFF0000"/>
      <name val="Times New Roman"/>
      <family val="1"/>
      <charset val="238"/>
    </font>
  </fonts>
  <fills count="11">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theme="6" tint="0.7999816888943144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0">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164" fontId="20" fillId="0" borderId="0" applyFill="0" applyBorder="0" applyAlignment="0" applyProtection="0"/>
    <xf numFmtId="165" fontId="20" fillId="0" borderId="0" applyFill="0" applyBorder="0" applyAlignment="0" applyProtection="0"/>
    <xf numFmtId="166" fontId="20" fillId="0" borderId="0" applyFill="0" applyBorder="0" applyAlignment="0" applyProtection="0"/>
    <xf numFmtId="167" fontId="20" fillId="0" borderId="0" applyFill="0" applyBorder="0" applyAlignment="0" applyProtection="0"/>
    <xf numFmtId="168" fontId="12" fillId="0" borderId="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7" fillId="8" borderId="0" applyNumberFormat="0" applyBorder="0" applyAlignment="0" applyProtection="0"/>
    <xf numFmtId="0" fontId="7" fillId="8"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21" fillId="0" borderId="0"/>
    <xf numFmtId="0" fontId="4" fillId="8" borderId="1" applyNumberFormat="0" applyAlignment="0" applyProtection="0"/>
    <xf numFmtId="0" fontId="4" fillId="8" borderId="1" applyNumberFormat="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2" fillId="0" borderId="0"/>
    <xf numFmtId="0" fontId="20" fillId="0" borderId="0" applyNumberFormat="0" applyFill="0" applyBorder="0" applyAlignment="0" applyProtection="0"/>
    <xf numFmtId="0" fontId="20"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74">
    <xf numFmtId="0" fontId="0" fillId="0" borderId="0" xfId="0"/>
    <xf numFmtId="0" fontId="3" fillId="0" borderId="0" xfId="0" applyFont="1" applyFill="1"/>
    <xf numFmtId="0" fontId="3" fillId="0" borderId="0" xfId="0" applyFont="1" applyFill="1" applyAlignment="1">
      <alignment horizontal="center"/>
    </xf>
    <xf numFmtId="4" fontId="18" fillId="0" borderId="0" xfId="0" applyNumberFormat="1" applyFont="1" applyFill="1" applyAlignment="1">
      <alignment horizontal="right"/>
    </xf>
    <xf numFmtId="4" fontId="17" fillId="0" borderId="0" xfId="0" applyNumberFormat="1" applyFont="1" applyFill="1"/>
    <xf numFmtId="0" fontId="15" fillId="0" borderId="0" xfId="0" applyFont="1" applyFill="1" applyBorder="1" applyAlignment="1">
      <alignment horizontal="left"/>
    </xf>
    <xf numFmtId="0" fontId="15" fillId="0" borderId="0" xfId="0" applyFont="1" applyFill="1" applyAlignment="1">
      <alignment horizontal="left"/>
    </xf>
    <xf numFmtId="0" fontId="14" fillId="0" borderId="0" xfId="0" applyFont="1" applyFill="1" applyAlignment="1">
      <alignment horizontal="left"/>
    </xf>
    <xf numFmtId="0" fontId="16" fillId="0" borderId="0" xfId="0" applyFont="1" applyFill="1" applyAlignment="1">
      <alignment horizontal="left"/>
    </xf>
    <xf numFmtId="0" fontId="18" fillId="0" borderId="2" xfId="0" applyFont="1" applyFill="1" applyBorder="1" applyAlignment="1">
      <alignment horizontal="center" vertical="top"/>
    </xf>
    <xf numFmtId="4" fontId="22" fillId="0" borderId="2" xfId="0" applyNumberFormat="1" applyFont="1" applyFill="1" applyBorder="1" applyAlignment="1">
      <alignment horizontal="center" vertical="top"/>
    </xf>
    <xf numFmtId="4" fontId="23" fillId="0" borderId="2" xfId="0" applyNumberFormat="1" applyFont="1" applyFill="1" applyBorder="1" applyAlignment="1">
      <alignment horizontal="center" vertical="top"/>
    </xf>
    <xf numFmtId="0" fontId="3" fillId="0" borderId="2" xfId="0" applyFont="1" applyFill="1" applyBorder="1" applyAlignment="1">
      <alignment horizontal="center"/>
    </xf>
    <xf numFmtId="4" fontId="18" fillId="0" borderId="3" xfId="0" applyNumberFormat="1" applyFont="1" applyFill="1" applyBorder="1" applyAlignment="1">
      <alignment horizontal="right"/>
    </xf>
    <xf numFmtId="4" fontId="17" fillId="0" borderId="2" xfId="0" applyNumberFormat="1" applyFont="1" applyFill="1" applyBorder="1"/>
    <xf numFmtId="0" fontId="3" fillId="0" borderId="0" xfId="0" applyFont="1" applyFill="1" applyBorder="1" applyAlignment="1">
      <alignment horizontal="center"/>
    </xf>
    <xf numFmtId="4" fontId="18" fillId="0" borderId="0" xfId="0" applyNumberFormat="1" applyFont="1" applyFill="1" applyBorder="1" applyAlignment="1">
      <alignment horizontal="right"/>
    </xf>
    <xf numFmtId="0" fontId="24" fillId="0" borderId="2" xfId="32" applyFont="1" applyFill="1" applyBorder="1" applyAlignment="1" applyProtection="1">
      <alignment horizontal="left" vertical="top" wrapText="1"/>
      <protection locked="0"/>
    </xf>
    <xf numFmtId="0" fontId="25" fillId="0" borderId="2" xfId="32" applyFont="1" applyFill="1" applyBorder="1" applyAlignment="1">
      <alignment horizontal="left" vertical="top" wrapText="1"/>
    </xf>
    <xf numFmtId="0" fontId="24"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4" fontId="25" fillId="0" borderId="0" xfId="0" applyNumberFormat="1" applyFont="1" applyFill="1" applyBorder="1" applyAlignment="1">
      <alignment horizontal="left" vertical="top" wrapText="1"/>
    </xf>
    <xf numFmtId="168" fontId="25" fillId="0" borderId="0" xfId="15" applyFont="1" applyFill="1" applyBorder="1" applyAlignment="1" applyProtection="1">
      <alignment horizontal="left" vertical="top" wrapText="1"/>
    </xf>
    <xf numFmtId="0" fontId="25" fillId="0" borderId="0" xfId="0" applyFont="1" applyFill="1" applyAlignment="1">
      <alignment horizontal="left"/>
    </xf>
    <xf numFmtId="0" fontId="26" fillId="0" borderId="0" xfId="0" applyFont="1" applyFill="1" applyAlignment="1">
      <alignment horizontal="left"/>
    </xf>
    <xf numFmtId="0" fontId="26" fillId="0" borderId="0" xfId="0" applyFont="1" applyFill="1" applyBorder="1" applyAlignment="1">
      <alignment horizontal="left"/>
    </xf>
    <xf numFmtId="0" fontId="24" fillId="0" borderId="0" xfId="36" applyFont="1" applyFill="1" applyBorder="1" applyAlignment="1">
      <alignment horizontal="left"/>
    </xf>
    <xf numFmtId="0" fontId="24" fillId="0" borderId="4" xfId="36" applyFont="1" applyFill="1" applyBorder="1" applyAlignment="1">
      <alignment horizontal="left"/>
    </xf>
    <xf numFmtId="0" fontId="25" fillId="0" borderId="0" xfId="36" applyFont="1" applyFill="1" applyBorder="1" applyAlignment="1">
      <alignment horizontal="left"/>
    </xf>
    <xf numFmtId="0" fontId="24" fillId="0" borderId="0" xfId="32" applyFont="1" applyFill="1" applyBorder="1" applyAlignment="1">
      <alignment horizontal="left"/>
    </xf>
    <xf numFmtId="0" fontId="24" fillId="0" borderId="5" xfId="32" applyFont="1" applyFill="1" applyBorder="1" applyAlignment="1">
      <alignment horizontal="left"/>
    </xf>
    <xf numFmtId="0" fontId="25" fillId="0" borderId="0" xfId="32" applyFont="1" applyFill="1" applyBorder="1" applyAlignment="1">
      <alignment horizontal="left"/>
    </xf>
    <xf numFmtId="0" fontId="25" fillId="0" borderId="6" xfId="36" applyFont="1" applyFill="1" applyBorder="1" applyAlignment="1">
      <alignment horizontal="left"/>
    </xf>
    <xf numFmtId="0" fontId="27" fillId="0" borderId="2" xfId="32" applyFont="1" applyFill="1" applyBorder="1" applyAlignment="1" applyProtection="1">
      <alignment horizontal="left" vertical="top" wrapText="1"/>
      <protection locked="0"/>
    </xf>
    <xf numFmtId="0" fontId="27" fillId="0" borderId="2" xfId="32" applyFont="1" applyFill="1" applyBorder="1" applyAlignment="1" applyProtection="1">
      <alignment horizontal="left" vertical="center" wrapText="1"/>
      <protection locked="0"/>
    </xf>
    <xf numFmtId="2" fontId="27" fillId="0" borderId="2" xfId="40" applyNumberFormat="1" applyFont="1" applyFill="1" applyBorder="1" applyAlignment="1" applyProtection="1">
      <alignment horizontal="left" vertical="center" wrapText="1"/>
      <protection locked="0"/>
    </xf>
    <xf numFmtId="9" fontId="27" fillId="0" borderId="2" xfId="32" applyNumberFormat="1" applyFont="1" applyFill="1" applyBorder="1" applyAlignment="1" applyProtection="1">
      <alignment horizontal="left" vertical="center" wrapText="1"/>
      <protection locked="0"/>
    </xf>
    <xf numFmtId="4" fontId="27" fillId="0" borderId="0" xfId="0" applyNumberFormat="1" applyFont="1" applyFill="1" applyBorder="1" applyAlignment="1">
      <alignment horizontal="left" vertical="center" wrapText="1"/>
    </xf>
    <xf numFmtId="0" fontId="27"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2" xfId="32" applyFont="1" applyFill="1" applyBorder="1" applyAlignment="1" applyProtection="1">
      <alignment horizontal="left" vertical="center" wrapText="1"/>
      <protection locked="0"/>
    </xf>
    <xf numFmtId="0" fontId="28" fillId="0" borderId="2" xfId="36" applyFont="1" applyFill="1" applyBorder="1" applyAlignment="1">
      <alignment horizontal="left" vertical="center"/>
    </xf>
    <xf numFmtId="0" fontId="28" fillId="0" borderId="0" xfId="36" applyFont="1" applyFill="1" applyBorder="1" applyAlignment="1">
      <alignment horizontal="left" vertical="center"/>
    </xf>
    <xf numFmtId="4" fontId="25" fillId="0" borderId="2" xfId="32" applyNumberFormat="1" applyFont="1" applyFill="1" applyBorder="1" applyAlignment="1" applyProtection="1">
      <alignment horizontal="left" vertical="top" wrapText="1"/>
      <protection locked="0"/>
    </xf>
    <xf numFmtId="168" fontId="25" fillId="0" borderId="2" xfId="15" applyFont="1" applyFill="1" applyBorder="1" applyAlignment="1">
      <alignment horizontal="left"/>
    </xf>
    <xf numFmtId="0" fontId="26" fillId="0" borderId="2" xfId="0" applyFont="1" applyFill="1" applyBorder="1" applyAlignment="1">
      <alignment horizontal="left"/>
    </xf>
    <xf numFmtId="0" fontId="25" fillId="0" borderId="2" xfId="0" applyFont="1" applyFill="1" applyBorder="1" applyAlignment="1">
      <alignment horizontal="left" vertical="top" wrapText="1"/>
    </xf>
    <xf numFmtId="0" fontId="25" fillId="0" borderId="2" xfId="32" applyFont="1" applyFill="1" applyBorder="1" applyAlignment="1" applyProtection="1">
      <alignment horizontal="left" vertical="top" wrapText="1"/>
      <protection locked="0"/>
    </xf>
    <xf numFmtId="3" fontId="25" fillId="0" borderId="2" xfId="0" applyNumberFormat="1"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5" xfId="0" applyFont="1" applyFill="1" applyBorder="1" applyAlignment="1">
      <alignment horizontal="left" vertical="center" wrapText="1"/>
    </xf>
    <xf numFmtId="2" fontId="24" fillId="0" borderId="5" xfId="0" applyNumberFormat="1" applyFont="1" applyFill="1" applyBorder="1" applyAlignment="1">
      <alignment horizontal="left" vertical="center" wrapText="1"/>
    </xf>
    <xf numFmtId="9" fontId="25" fillId="0" borderId="5" xfId="0" applyNumberFormat="1" applyFont="1" applyFill="1" applyBorder="1" applyAlignment="1">
      <alignment horizontal="left" vertical="center" wrapText="1"/>
    </xf>
    <xf numFmtId="0" fontId="26" fillId="0" borderId="7" xfId="0" applyFont="1" applyFill="1" applyBorder="1" applyAlignment="1">
      <alignment horizontal="left"/>
    </xf>
    <xf numFmtId="0" fontId="14" fillId="0" borderId="0" xfId="0" applyFont="1" applyFill="1" applyBorder="1" applyAlignment="1">
      <alignment horizontal="left"/>
    </xf>
    <xf numFmtId="0" fontId="24" fillId="0" borderId="4" xfId="0" applyFont="1" applyFill="1" applyBorder="1" applyAlignment="1">
      <alignment horizontal="left"/>
    </xf>
    <xf numFmtId="2" fontId="25" fillId="0" borderId="0" xfId="0" applyNumberFormat="1" applyFont="1" applyFill="1" applyBorder="1" applyAlignment="1">
      <alignment horizontal="left" vertical="top" wrapText="1"/>
    </xf>
    <xf numFmtId="9" fontId="25" fillId="0" borderId="0" xfId="0" applyNumberFormat="1" applyFont="1" applyFill="1" applyBorder="1" applyAlignment="1">
      <alignment horizontal="left" vertical="top" wrapText="1"/>
    </xf>
    <xf numFmtId="0" fontId="24" fillId="0" borderId="5" xfId="0" applyFont="1" applyFill="1" applyBorder="1" applyAlignment="1">
      <alignment horizontal="left"/>
    </xf>
    <xf numFmtId="0" fontId="26" fillId="0" borderId="6" xfId="0" applyFont="1" applyFill="1" applyBorder="1" applyAlignment="1">
      <alignment horizontal="left"/>
    </xf>
    <xf numFmtId="0" fontId="24" fillId="0" borderId="2" xfId="0" applyFont="1" applyFill="1" applyBorder="1" applyAlignment="1">
      <alignment horizontal="left" vertical="top"/>
    </xf>
    <xf numFmtId="0" fontId="25" fillId="0" borderId="2" xfId="0" applyNumberFormat="1" applyFont="1" applyFill="1" applyBorder="1" applyAlignment="1">
      <alignment horizontal="left" vertical="top" wrapText="1"/>
    </xf>
    <xf numFmtId="0" fontId="25" fillId="0" borderId="4" xfId="32" applyFont="1" applyFill="1" applyBorder="1" applyAlignment="1" applyProtection="1">
      <alignment horizontal="left" vertical="top" wrapText="1"/>
      <protection locked="0"/>
    </xf>
    <xf numFmtId="0" fontId="25" fillId="0" borderId="4" xfId="32" applyFont="1" applyFill="1" applyBorder="1" applyAlignment="1">
      <alignment horizontal="left" vertical="top" wrapText="1"/>
    </xf>
    <xf numFmtId="168" fontId="12" fillId="0" borderId="4" xfId="15" applyFont="1" applyFill="1" applyBorder="1" applyAlignment="1">
      <alignment horizontal="left"/>
    </xf>
    <xf numFmtId="0" fontId="26" fillId="0" borderId="4" xfId="0" applyFont="1" applyFill="1" applyBorder="1" applyAlignment="1">
      <alignment horizontal="left"/>
    </xf>
    <xf numFmtId="0" fontId="25" fillId="0" borderId="5" xfId="32" applyFont="1" applyFill="1" applyBorder="1" applyAlignment="1" applyProtection="1">
      <alignment horizontal="left" vertical="top" wrapText="1"/>
      <protection locked="0"/>
    </xf>
    <xf numFmtId="0" fontId="26" fillId="0" borderId="5" xfId="0" applyFont="1" applyFill="1" applyBorder="1" applyAlignment="1">
      <alignment horizontal="left"/>
    </xf>
    <xf numFmtId="0" fontId="24" fillId="0" borderId="8" xfId="36" applyFont="1" applyFill="1" applyBorder="1" applyAlignment="1">
      <alignment horizontal="left"/>
    </xf>
    <xf numFmtId="0" fontId="24" fillId="0" borderId="5" xfId="36" applyFont="1" applyFill="1" applyBorder="1" applyAlignment="1">
      <alignment horizontal="left"/>
    </xf>
    <xf numFmtId="0" fontId="24" fillId="0" borderId="6" xfId="36" applyFont="1" applyFill="1" applyBorder="1" applyAlignment="1">
      <alignment horizontal="left"/>
    </xf>
    <xf numFmtId="0" fontId="14" fillId="0" borderId="2" xfId="0" applyFont="1" applyFill="1" applyBorder="1" applyAlignment="1">
      <alignment horizontal="left" vertical="top" wrapText="1"/>
    </xf>
    <xf numFmtId="0" fontId="26" fillId="0" borderId="2" xfId="0" applyFont="1" applyFill="1" applyBorder="1" applyAlignment="1">
      <alignment horizontal="left" vertical="top" wrapText="1"/>
    </xf>
    <xf numFmtId="2" fontId="26"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xf>
    <xf numFmtId="0" fontId="24" fillId="0" borderId="4" xfId="0" applyFont="1" applyFill="1" applyBorder="1" applyAlignment="1">
      <alignment horizontal="left" vertical="top" wrapText="1"/>
    </xf>
    <xf numFmtId="0" fontId="25" fillId="0" borderId="3" xfId="0" applyFont="1" applyFill="1" applyBorder="1" applyAlignment="1">
      <alignment horizontal="left" vertical="top" wrapText="1"/>
    </xf>
    <xf numFmtId="2" fontId="25" fillId="0" borderId="2" xfId="0" applyNumberFormat="1" applyFont="1" applyFill="1" applyBorder="1" applyAlignment="1">
      <alignment horizontal="left" vertical="top" wrapText="1"/>
    </xf>
    <xf numFmtId="0" fontId="24" fillId="0" borderId="2" xfId="0" applyFont="1" applyFill="1" applyBorder="1" applyAlignment="1">
      <alignment horizontal="left" vertical="top" wrapText="1"/>
    </xf>
    <xf numFmtId="0" fontId="25" fillId="0" borderId="9" xfId="0" applyFont="1" applyFill="1" applyBorder="1" applyAlignment="1">
      <alignment horizontal="left" vertical="top" wrapText="1"/>
    </xf>
    <xf numFmtId="168" fontId="25" fillId="0" borderId="2" xfId="15" applyFont="1" applyFill="1" applyBorder="1" applyAlignment="1" applyProtection="1">
      <alignment horizontal="left" vertical="top" wrapText="1"/>
    </xf>
    <xf numFmtId="3" fontId="26" fillId="0" borderId="2" xfId="0" applyNumberFormat="1" applyFont="1" applyFill="1" applyBorder="1" applyAlignment="1">
      <alignment horizontal="left" vertical="top" wrapText="1"/>
    </xf>
    <xf numFmtId="4" fontId="26" fillId="0" borderId="2" xfId="0" applyNumberFormat="1" applyFont="1" applyFill="1" applyBorder="1" applyAlignment="1">
      <alignment horizontal="left" vertical="top" wrapText="1"/>
    </xf>
    <xf numFmtId="0" fontId="14" fillId="0" borderId="8" xfId="0" applyFont="1" applyFill="1" applyBorder="1" applyAlignment="1">
      <alignment horizontal="left"/>
    </xf>
    <xf numFmtId="0" fontId="14" fillId="0" borderId="6" xfId="0" applyFont="1" applyFill="1" applyBorder="1" applyAlignment="1">
      <alignment horizontal="left"/>
    </xf>
    <xf numFmtId="3" fontId="25" fillId="0" borderId="5" xfId="0" applyNumberFormat="1" applyFont="1" applyFill="1" applyBorder="1" applyAlignment="1">
      <alignment horizontal="left" vertical="top" wrapText="1"/>
    </xf>
    <xf numFmtId="169" fontId="26" fillId="0" borderId="2" xfId="0" applyNumberFormat="1" applyFont="1" applyFill="1" applyBorder="1" applyAlignment="1">
      <alignment horizontal="left"/>
    </xf>
    <xf numFmtId="169" fontId="26" fillId="0" borderId="0" xfId="0" applyNumberFormat="1" applyFont="1" applyFill="1" applyBorder="1" applyAlignment="1">
      <alignment horizontal="left"/>
    </xf>
    <xf numFmtId="3" fontId="25" fillId="0" borderId="2" xfId="32" applyNumberFormat="1" applyFont="1" applyFill="1" applyBorder="1" applyAlignment="1">
      <alignment horizontal="left" vertical="top" wrapText="1"/>
    </xf>
    <xf numFmtId="0" fontId="25" fillId="0" borderId="10" xfId="32" applyFont="1" applyFill="1" applyBorder="1" applyAlignment="1">
      <alignment horizontal="left" vertical="top" wrapText="1"/>
    </xf>
    <xf numFmtId="0" fontId="25" fillId="0" borderId="5" xfId="35" applyFont="1" applyFill="1" applyBorder="1" applyAlignment="1">
      <alignment horizontal="left" vertical="top" wrapText="1"/>
    </xf>
    <xf numFmtId="0" fontId="25" fillId="0" borderId="2" xfId="35" applyFont="1" applyFill="1" applyBorder="1" applyAlignment="1">
      <alignment horizontal="left" vertical="top" wrapText="1"/>
    </xf>
    <xf numFmtId="3" fontId="25" fillId="0" borderId="2" xfId="35" applyNumberFormat="1" applyFont="1" applyFill="1" applyBorder="1" applyAlignment="1">
      <alignment horizontal="left" vertical="top" wrapText="1"/>
    </xf>
    <xf numFmtId="0" fontId="24" fillId="0" borderId="4" xfId="32" applyFont="1" applyFill="1" applyBorder="1" applyAlignment="1" applyProtection="1">
      <alignment horizontal="left" vertical="top" wrapText="1"/>
      <protection locked="0"/>
    </xf>
    <xf numFmtId="0" fontId="25" fillId="0" borderId="2" xfId="35" applyFont="1" applyFill="1" applyBorder="1" applyAlignment="1">
      <alignment horizontal="left" vertical="center" wrapText="1"/>
    </xf>
    <xf numFmtId="3" fontId="25" fillId="0" borderId="2" xfId="35" applyNumberFormat="1" applyFont="1" applyFill="1" applyBorder="1" applyAlignment="1">
      <alignment horizontal="left" vertical="center" wrapText="1"/>
    </xf>
    <xf numFmtId="0" fontId="14" fillId="0" borderId="7" xfId="0" applyFont="1" applyFill="1" applyBorder="1" applyAlignment="1">
      <alignment horizontal="left"/>
    </xf>
    <xf numFmtId="0" fontId="28" fillId="0" borderId="2" xfId="0" applyNumberFormat="1" applyFont="1" applyFill="1" applyBorder="1" applyAlignment="1">
      <alignment horizontal="left" vertical="center" wrapText="1"/>
    </xf>
    <xf numFmtId="0" fontId="24" fillId="0" borderId="8" xfId="0" applyFont="1" applyFill="1" applyBorder="1" applyAlignment="1">
      <alignment horizontal="left" vertical="top" wrapText="1"/>
    </xf>
    <xf numFmtId="0" fontId="24" fillId="0" borderId="5" xfId="32" applyFont="1" applyFill="1" applyBorder="1" applyAlignment="1" applyProtection="1">
      <alignment horizontal="left" vertical="top" wrapText="1"/>
      <protection locked="0"/>
    </xf>
    <xf numFmtId="2" fontId="25" fillId="0" borderId="6" xfId="0" applyNumberFormat="1" applyFont="1" applyFill="1" applyBorder="1" applyAlignment="1">
      <alignment horizontal="left" vertical="top" wrapText="1"/>
    </xf>
    <xf numFmtId="9" fontId="25" fillId="0" borderId="6" xfId="0" applyNumberFormat="1" applyFont="1" applyFill="1" applyBorder="1" applyAlignment="1">
      <alignment horizontal="left" vertical="top" wrapText="1"/>
    </xf>
    <xf numFmtId="0" fontId="25" fillId="0" borderId="6" xfId="0" applyFont="1" applyFill="1" applyBorder="1" applyAlignment="1">
      <alignment horizontal="left" vertical="top" wrapText="1"/>
    </xf>
    <xf numFmtId="0" fontId="28" fillId="0" borderId="3" xfId="0" applyFont="1" applyFill="1" applyBorder="1" applyAlignment="1">
      <alignment horizontal="left" vertical="center" wrapText="1"/>
    </xf>
    <xf numFmtId="171" fontId="25" fillId="0" borderId="2" xfId="0" applyNumberFormat="1" applyFont="1" applyFill="1" applyBorder="1" applyAlignment="1">
      <alignment horizontal="left" vertical="top" wrapText="1"/>
    </xf>
    <xf numFmtId="2" fontId="25" fillId="0" borderId="2" xfId="32" applyNumberFormat="1" applyFont="1" applyFill="1" applyBorder="1" applyAlignment="1" applyProtection="1">
      <alignment horizontal="left" vertical="top" wrapText="1"/>
      <protection locked="0"/>
    </xf>
    <xf numFmtId="168" fontId="12" fillId="0" borderId="2" xfId="15" applyFont="1" applyFill="1" applyBorder="1" applyAlignment="1">
      <alignment horizontal="left"/>
    </xf>
    <xf numFmtId="2" fontId="25" fillId="0" borderId="2" xfId="35" applyNumberFormat="1" applyFont="1" applyFill="1" applyBorder="1" applyAlignment="1">
      <alignment horizontal="left" vertical="top" wrapText="1"/>
    </xf>
    <xf numFmtId="0" fontId="27" fillId="0" borderId="8" xfId="32" applyFont="1" applyFill="1" applyBorder="1" applyAlignment="1" applyProtection="1">
      <alignment horizontal="left" vertical="top" wrapText="1"/>
      <protection locked="0"/>
    </xf>
    <xf numFmtId="0" fontId="25" fillId="0" borderId="2" xfId="32" applyNumberFormat="1" applyFont="1" applyFill="1" applyBorder="1" applyAlignment="1" applyProtection="1">
      <alignment horizontal="left" vertical="top" wrapText="1"/>
      <protection locked="0"/>
    </xf>
    <xf numFmtId="0" fontId="25" fillId="0" borderId="3" xfId="32" applyFont="1" applyFill="1" applyBorder="1" applyAlignment="1" applyProtection="1">
      <alignment horizontal="left" vertical="top" wrapText="1"/>
      <protection locked="0"/>
    </xf>
    <xf numFmtId="2" fontId="25" fillId="0" borderId="5" xfId="0" applyNumberFormat="1" applyFont="1" applyFill="1" applyBorder="1" applyAlignment="1">
      <alignment horizontal="left" vertical="top" wrapText="1"/>
    </xf>
    <xf numFmtId="2" fontId="25" fillId="0" borderId="4" xfId="0" applyNumberFormat="1" applyFont="1" applyFill="1" applyBorder="1" applyAlignment="1">
      <alignment horizontal="left" vertical="top" wrapText="1"/>
    </xf>
    <xf numFmtId="0" fontId="24" fillId="0" borderId="11" xfId="0" applyFont="1" applyFill="1" applyBorder="1" applyAlignment="1">
      <alignment horizontal="left" vertical="top" wrapText="1"/>
    </xf>
    <xf numFmtId="0" fontId="25" fillId="0" borderId="11" xfId="32" applyNumberFormat="1" applyFont="1" applyFill="1" applyBorder="1" applyAlignment="1" applyProtection="1">
      <alignment horizontal="left" vertical="top" wrapText="1"/>
      <protection locked="0"/>
    </xf>
    <xf numFmtId="0" fontId="25" fillId="0" borderId="12" xfId="32" applyFont="1" applyFill="1" applyBorder="1" applyAlignment="1" applyProtection="1">
      <alignment horizontal="left" vertical="top" wrapText="1"/>
      <protection locked="0"/>
    </xf>
    <xf numFmtId="0" fontId="25" fillId="0" borderId="4" xfId="0" applyFont="1" applyFill="1" applyBorder="1" applyAlignment="1">
      <alignment horizontal="left" vertical="top" wrapText="1"/>
    </xf>
    <xf numFmtId="0" fontId="30" fillId="0" borderId="0" xfId="0" applyFont="1" applyFill="1" applyBorder="1" applyAlignment="1">
      <alignment horizontal="left" vertical="top" wrapText="1"/>
    </xf>
    <xf numFmtId="0" fontId="24" fillId="0" borderId="5" xfId="0" applyNumberFormat="1" applyFont="1" applyFill="1" applyBorder="1" applyAlignment="1">
      <alignment horizontal="left" vertical="top" wrapText="1"/>
    </xf>
    <xf numFmtId="0" fontId="24" fillId="0" borderId="5" xfId="0" applyFont="1" applyFill="1" applyBorder="1" applyAlignment="1">
      <alignment horizontal="left" vertical="top" wrapText="1"/>
    </xf>
    <xf numFmtId="2" fontId="25" fillId="0" borderId="2" xfId="32" applyNumberFormat="1" applyFont="1" applyFill="1" applyBorder="1" applyAlignment="1">
      <alignment horizontal="left" vertical="top" wrapText="1"/>
    </xf>
    <xf numFmtId="0" fontId="24" fillId="0" borderId="0" xfId="32" applyFont="1" applyFill="1" applyBorder="1" applyAlignment="1">
      <alignment horizontal="left" vertical="top" wrapText="1"/>
    </xf>
    <xf numFmtId="0" fontId="24" fillId="0" borderId="0" xfId="32" applyFont="1" applyFill="1" applyBorder="1" applyAlignment="1" applyProtection="1">
      <alignment horizontal="left" vertical="top" wrapText="1"/>
      <protection locked="0"/>
    </xf>
    <xf numFmtId="0" fontId="25" fillId="0" borderId="0" xfId="32" applyFont="1" applyFill="1" applyBorder="1" applyAlignment="1">
      <alignment horizontal="left" vertical="top" wrapText="1"/>
    </xf>
    <xf numFmtId="2" fontId="25" fillId="0" borderId="0" xfId="32" applyNumberFormat="1" applyFont="1" applyFill="1" applyBorder="1" applyAlignment="1">
      <alignment horizontal="left" vertical="top" wrapText="1"/>
    </xf>
    <xf numFmtId="9" fontId="25" fillId="0" borderId="0" xfId="32" applyNumberFormat="1" applyFont="1" applyFill="1" applyBorder="1" applyAlignment="1">
      <alignment horizontal="left" vertical="top" wrapText="1"/>
    </xf>
    <xf numFmtId="0" fontId="25" fillId="0" borderId="6" xfId="32" applyFont="1" applyFill="1" applyBorder="1" applyAlignment="1">
      <alignment horizontal="left" vertical="top" wrapText="1"/>
    </xf>
    <xf numFmtId="0" fontId="25" fillId="0" borderId="0" xfId="0" applyFont="1" applyFill="1" applyAlignment="1">
      <alignment horizontal="left" vertical="top" wrapText="1"/>
    </xf>
    <xf numFmtId="0" fontId="25" fillId="0" borderId="13" xfId="0" applyFont="1" applyBorder="1" applyAlignment="1">
      <alignment horizontal="left" vertical="top" wrapText="1"/>
    </xf>
    <xf numFmtId="0" fontId="25" fillId="0" borderId="13" xfId="32" applyFont="1" applyBorder="1" applyAlignment="1" applyProtection="1">
      <alignment horizontal="left" vertical="center" wrapText="1"/>
      <protection locked="0"/>
    </xf>
    <xf numFmtId="0" fontId="25" fillId="0" borderId="13" xfId="0" applyFont="1" applyBorder="1" applyAlignment="1">
      <alignment horizontal="left" vertical="center" wrapText="1"/>
    </xf>
    <xf numFmtId="4" fontId="25" fillId="0" borderId="13" xfId="37" applyNumberFormat="1" applyFont="1" applyBorder="1" applyAlignment="1">
      <alignment vertical="top" wrapText="1"/>
    </xf>
    <xf numFmtId="4" fontId="25" fillId="0" borderId="14" xfId="37" applyNumberFormat="1" applyFont="1" applyBorder="1" applyAlignment="1">
      <alignment vertical="top" wrapText="1"/>
    </xf>
    <xf numFmtId="9" fontId="25" fillId="0" borderId="11" xfId="0" applyNumberFormat="1" applyFont="1" applyFill="1" applyBorder="1" applyAlignment="1">
      <alignment horizontal="left" vertical="center" wrapText="1"/>
    </xf>
    <xf numFmtId="0" fontId="25" fillId="0" borderId="11" xfId="0" applyFont="1" applyFill="1" applyBorder="1" applyAlignment="1">
      <alignment horizontal="left" vertical="center" wrapText="1"/>
    </xf>
    <xf numFmtId="2" fontId="24" fillId="0" borderId="11" xfId="0" applyNumberFormat="1" applyFont="1" applyFill="1" applyBorder="1" applyAlignment="1">
      <alignment horizontal="left" vertical="center" wrapText="1"/>
    </xf>
    <xf numFmtId="0" fontId="25" fillId="0" borderId="11" xfId="0" applyFont="1" applyFill="1" applyBorder="1" applyAlignment="1">
      <alignment horizontal="left" vertical="top" wrapText="1"/>
    </xf>
    <xf numFmtId="9" fontId="25" fillId="0" borderId="13" xfId="0" applyNumberFormat="1" applyFont="1" applyFill="1" applyBorder="1" applyAlignment="1">
      <alignment horizontal="left" vertical="center" wrapText="1"/>
    </xf>
    <xf numFmtId="0" fontId="25" fillId="0" borderId="13" xfId="0" applyFont="1" applyFill="1" applyBorder="1" applyAlignment="1">
      <alignment horizontal="left" vertical="center" wrapText="1"/>
    </xf>
    <xf numFmtId="2" fontId="24" fillId="0" borderId="13" xfId="0" applyNumberFormat="1" applyFont="1" applyFill="1" applyBorder="1" applyAlignment="1">
      <alignment horizontal="left" vertical="center" wrapText="1"/>
    </xf>
    <xf numFmtId="0" fontId="25" fillId="0" borderId="13" xfId="0" applyFont="1" applyFill="1" applyBorder="1" applyAlignment="1">
      <alignment horizontal="left" vertical="top" wrapText="1"/>
    </xf>
    <xf numFmtId="0" fontId="26" fillId="0" borderId="13" xfId="0" applyFont="1" applyFill="1" applyBorder="1" applyAlignment="1">
      <alignment horizontal="left"/>
    </xf>
    <xf numFmtId="4" fontId="25" fillId="0" borderId="2" xfId="32" applyNumberFormat="1" applyFont="1" applyFill="1" applyBorder="1" applyAlignment="1" applyProtection="1">
      <alignment horizontal="right" vertical="top" wrapText="1"/>
      <protection locked="0"/>
    </xf>
    <xf numFmtId="168" fontId="25" fillId="0" borderId="5" xfId="15" applyFont="1" applyFill="1" applyBorder="1" applyAlignment="1" applyProtection="1">
      <alignment horizontal="right" vertical="top" wrapText="1"/>
    </xf>
    <xf numFmtId="168" fontId="25" fillId="0" borderId="2" xfId="15" applyFont="1" applyFill="1" applyBorder="1" applyAlignment="1" applyProtection="1">
      <alignment horizontal="right" vertical="top" wrapText="1"/>
    </xf>
    <xf numFmtId="4" fontId="25" fillId="0" borderId="4" xfId="32" applyNumberFormat="1" applyFont="1" applyFill="1" applyBorder="1" applyAlignment="1" applyProtection="1">
      <alignment horizontal="right" vertical="top" wrapText="1"/>
      <protection locked="0"/>
    </xf>
    <xf numFmtId="4" fontId="26" fillId="0" borderId="10" xfId="0" applyNumberFormat="1" applyFont="1" applyFill="1" applyBorder="1" applyAlignment="1">
      <alignment horizontal="right" vertical="top" wrapText="1"/>
    </xf>
    <xf numFmtId="2" fontId="25" fillId="0" borderId="5" xfId="32" applyNumberFormat="1" applyFont="1" applyFill="1" applyBorder="1" applyAlignment="1">
      <alignment horizontal="right" vertical="top" wrapText="1"/>
    </xf>
    <xf numFmtId="4" fontId="25" fillId="0" borderId="2" xfId="32" applyNumberFormat="1" applyFont="1" applyFill="1" applyBorder="1" applyAlignment="1" applyProtection="1">
      <alignment horizontal="right" vertical="center" wrapText="1"/>
      <protection locked="0"/>
    </xf>
    <xf numFmtId="0" fontId="24" fillId="9" borderId="2" xfId="32" applyFont="1" applyFill="1" applyBorder="1" applyAlignment="1" applyProtection="1">
      <alignment horizontal="left" vertical="top" wrapText="1"/>
      <protection locked="0"/>
    </xf>
    <xf numFmtId="0" fontId="25" fillId="9" borderId="2" xfId="32" applyFont="1" applyFill="1" applyBorder="1" applyAlignment="1">
      <alignment horizontal="left" vertical="top" wrapText="1"/>
    </xf>
    <xf numFmtId="4" fontId="25" fillId="9" borderId="2" xfId="32" applyNumberFormat="1" applyFont="1" applyFill="1" applyBorder="1" applyAlignment="1" applyProtection="1">
      <alignment horizontal="left" vertical="top" wrapText="1"/>
      <protection locked="0"/>
    </xf>
    <xf numFmtId="168" fontId="12" fillId="9" borderId="2" xfId="15" applyFont="1" applyFill="1" applyBorder="1" applyAlignment="1">
      <alignment horizontal="left"/>
    </xf>
    <xf numFmtId="0" fontId="26" fillId="9" borderId="2" xfId="0" applyFont="1" applyFill="1" applyBorder="1" applyAlignment="1">
      <alignment horizontal="left"/>
    </xf>
    <xf numFmtId="0" fontId="24" fillId="9" borderId="2" xfId="0" applyFont="1" applyFill="1" applyBorder="1" applyAlignment="1">
      <alignment horizontal="left" vertical="top" wrapText="1"/>
    </xf>
    <xf numFmtId="0" fontId="25" fillId="9" borderId="2" xfId="0" applyFont="1" applyFill="1" applyBorder="1" applyAlignment="1">
      <alignment horizontal="left" vertical="top" wrapText="1"/>
    </xf>
    <xf numFmtId="0" fontId="25" fillId="9" borderId="2" xfId="32" applyFont="1" applyFill="1" applyBorder="1" applyAlignment="1" applyProtection="1">
      <alignment horizontal="left" vertical="top" wrapText="1"/>
      <protection locked="0"/>
    </xf>
    <xf numFmtId="2" fontId="25" fillId="9" borderId="2" xfId="32" applyNumberFormat="1" applyFont="1" applyFill="1" applyBorder="1" applyAlignment="1">
      <alignment horizontal="left" vertical="top" wrapText="1"/>
    </xf>
    <xf numFmtId="0" fontId="24" fillId="9" borderId="2" xfId="0" applyFont="1" applyFill="1" applyBorder="1" applyAlignment="1">
      <alignment horizontal="left" vertical="top"/>
    </xf>
    <xf numFmtId="0" fontId="25" fillId="10" borderId="0" xfId="0" applyFont="1" applyFill="1" applyBorder="1" applyAlignment="1">
      <alignment horizontal="left" vertical="top" wrapText="1"/>
    </xf>
    <xf numFmtId="170" fontId="25" fillId="9" borderId="2" xfId="15" applyNumberFormat="1" applyFont="1" applyFill="1" applyBorder="1" applyAlignment="1" applyProtection="1">
      <alignment horizontal="left" vertical="top" wrapText="1"/>
    </xf>
    <xf numFmtId="169" fontId="26" fillId="9" borderId="2" xfId="0" applyNumberFormat="1" applyFont="1" applyFill="1" applyBorder="1" applyAlignment="1">
      <alignment horizontal="left"/>
    </xf>
    <xf numFmtId="0" fontId="25" fillId="9" borderId="5" xfId="32" applyFont="1" applyFill="1" applyBorder="1" applyAlignment="1">
      <alignment horizontal="left" vertical="top" wrapText="1"/>
    </xf>
    <xf numFmtId="168" fontId="25" fillId="9" borderId="2" xfId="15" applyFont="1" applyFill="1" applyBorder="1" applyAlignment="1" applyProtection="1">
      <alignment horizontal="left" vertical="top" wrapText="1"/>
    </xf>
    <xf numFmtId="0" fontId="25" fillId="9" borderId="4" xfId="32" applyFont="1" applyFill="1" applyBorder="1" applyAlignment="1">
      <alignment horizontal="left" vertical="top" wrapText="1"/>
    </xf>
    <xf numFmtId="3" fontId="25" fillId="9" borderId="2" xfId="32" applyNumberFormat="1" applyFont="1" applyFill="1" applyBorder="1" applyAlignment="1">
      <alignment horizontal="left" vertical="top" wrapText="1"/>
    </xf>
    <xf numFmtId="0" fontId="25" fillId="9" borderId="10" xfId="32" applyFont="1" applyFill="1" applyBorder="1" applyAlignment="1">
      <alignment horizontal="left" vertical="top" wrapText="1"/>
    </xf>
    <xf numFmtId="168" fontId="25" fillId="9" borderId="2" xfId="15" applyFont="1" applyFill="1" applyBorder="1" applyAlignment="1" applyProtection="1">
      <alignment horizontal="left" vertical="top" wrapText="1"/>
      <protection locked="0"/>
    </xf>
    <xf numFmtId="9" fontId="25" fillId="9" borderId="2" xfId="32" applyNumberFormat="1" applyFont="1" applyFill="1" applyBorder="1" applyAlignment="1" applyProtection="1">
      <alignment horizontal="left" vertical="top" wrapText="1"/>
      <protection locked="0"/>
    </xf>
    <xf numFmtId="0" fontId="24" fillId="0" borderId="2" xfId="0" applyFont="1" applyFill="1" applyBorder="1" applyAlignment="1">
      <alignment horizontal="left" vertical="top"/>
    </xf>
    <xf numFmtId="0" fontId="25" fillId="0" borderId="4" xfId="32" applyFont="1" applyFill="1" applyBorder="1" applyAlignment="1">
      <alignment horizontal="left" vertical="top" wrapText="1"/>
    </xf>
    <xf numFmtId="0" fontId="25" fillId="0" borderId="5" xfId="32" applyFont="1" applyFill="1" applyBorder="1" applyAlignment="1">
      <alignment horizontal="left" vertical="top" wrapText="1"/>
    </xf>
    <xf numFmtId="0" fontId="3" fillId="0" borderId="0" xfId="0" applyFont="1" applyFill="1" applyBorder="1" applyAlignment="1"/>
    <xf numFmtId="0" fontId="0" fillId="0" borderId="0" xfId="0" applyAlignment="1"/>
  </cellXfs>
  <cellStyles count="50">
    <cellStyle name="Accent" xfId="1"/>
    <cellStyle name="Accent 1" xfId="2"/>
    <cellStyle name="Accent 1 1" xfId="3"/>
    <cellStyle name="Accent 2" xfId="4"/>
    <cellStyle name="Accent 2 1" xfId="5"/>
    <cellStyle name="Accent 3" xfId="6"/>
    <cellStyle name="Accent 3 1" xfId="7"/>
    <cellStyle name="Accent 4" xfId="8"/>
    <cellStyle name="Bad" xfId="9"/>
    <cellStyle name="Bad 1" xfId="10"/>
    <cellStyle name="Comma [0]_laroux" xfId="11"/>
    <cellStyle name="Comma_laroux" xfId="12"/>
    <cellStyle name="Currency [0]_laroux" xfId="13"/>
    <cellStyle name="Currency_laroux" xfId="14"/>
    <cellStyle name="Dziesiętny" xfId="15" builtinId="3"/>
    <cellStyle name="Error" xfId="16"/>
    <cellStyle name="Error 1" xfId="17"/>
    <cellStyle name="Footnote" xfId="18"/>
    <cellStyle name="Footnote 1" xfId="19"/>
    <cellStyle name="Good" xfId="20"/>
    <cellStyle name="Good 1" xfId="21"/>
    <cellStyle name="Heading" xfId="22"/>
    <cellStyle name="Heading 1" xfId="23"/>
    <cellStyle name="Heading 1 1" xfId="24"/>
    <cellStyle name="Heading 2" xfId="25"/>
    <cellStyle name="Heading 2 1" xfId="26"/>
    <cellStyle name="Heading 3" xfId="27"/>
    <cellStyle name="Neutral" xfId="28"/>
    <cellStyle name="Neutral 1" xfId="29"/>
    <cellStyle name="Normal_laroux" xfId="30"/>
    <cellStyle name="normální_laroux" xfId="31"/>
    <cellStyle name="Normalny" xfId="0" builtinId="0"/>
    <cellStyle name="Normalny 2" xfId="32"/>
    <cellStyle name="Normalny 2 2" xfId="33"/>
    <cellStyle name="Normalny 2_SPRZET 2014" xfId="34"/>
    <cellStyle name="Normalny 3" xfId="35"/>
    <cellStyle name="Normalny 4" xfId="36"/>
    <cellStyle name="Normalny 5" xfId="37"/>
    <cellStyle name="Note" xfId="38"/>
    <cellStyle name="Note 1" xfId="39"/>
    <cellStyle name="Procentowy 2" xfId="40"/>
    <cellStyle name="Procentowy 3" xfId="41"/>
    <cellStyle name="Procentowy 4" xfId="42"/>
    <cellStyle name="Status" xfId="43"/>
    <cellStyle name="Status 1" xfId="44"/>
    <cellStyle name="Styl 1" xfId="45"/>
    <cellStyle name="Text" xfId="46"/>
    <cellStyle name="Text 1" xfId="47"/>
    <cellStyle name="Warning" xfId="48"/>
    <cellStyle name="Warning 1" xfId="4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E181"/>
  <sheetViews>
    <sheetView tabSelected="1" view="pageBreakPreview" zoomScale="85" zoomScaleNormal="86" zoomScaleSheetLayoutView="85" workbookViewId="0">
      <selection activeCell="J1" sqref="J1"/>
    </sheetView>
  </sheetViews>
  <sheetFormatPr defaultRowHeight="12.75"/>
  <cols>
    <col min="1" max="1" width="4.625" style="7" customWidth="1"/>
    <col min="2" max="2" width="66.875" style="8" customWidth="1"/>
    <col min="3" max="3" width="4.25" style="6" customWidth="1"/>
    <col min="4" max="4" width="10.75" style="6" customWidth="1"/>
    <col min="5" max="5" width="10.25" style="6" customWidth="1"/>
    <col min="6" max="6" width="18.5" style="6" customWidth="1"/>
    <col min="7" max="7" width="9" style="6"/>
    <col min="8" max="8" width="8.875" style="6" customWidth="1"/>
    <col min="9" max="9" width="15" style="6" customWidth="1"/>
    <col min="10" max="10" width="11.75" style="5" customWidth="1"/>
    <col min="11" max="11" width="11" style="5" customWidth="1"/>
    <col min="12" max="12" width="13.125" style="5" customWidth="1"/>
    <col min="13" max="13" width="13.125" style="6" customWidth="1"/>
    <col min="14" max="16384" width="9" style="6"/>
  </cols>
  <sheetData>
    <row r="1" spans="1:12" s="5" customFormat="1" ht="17.100000000000001" customHeight="1">
      <c r="A1" s="19"/>
      <c r="B1" s="19" t="s">
        <v>150</v>
      </c>
      <c r="C1" s="20"/>
      <c r="D1" s="20"/>
      <c r="E1" s="21"/>
      <c r="F1" s="22"/>
      <c r="G1" s="20"/>
      <c r="H1" s="20"/>
      <c r="I1" s="19" t="s">
        <v>149</v>
      </c>
      <c r="J1" s="159" t="s">
        <v>157</v>
      </c>
      <c r="K1" s="20"/>
      <c r="L1" s="20"/>
    </row>
    <row r="3" spans="1:12" s="24" customFormat="1">
      <c r="A3" s="7"/>
      <c r="B3" s="23"/>
      <c r="J3" s="25"/>
      <c r="K3" s="25"/>
      <c r="L3" s="25"/>
    </row>
    <row r="4" spans="1:12" s="25" customFormat="1" ht="20.25" customHeight="1">
      <c r="A4" s="26"/>
      <c r="B4" s="27" t="s">
        <v>126</v>
      </c>
      <c r="C4" s="28"/>
      <c r="D4" s="28"/>
      <c r="E4" s="28"/>
      <c r="F4" s="28"/>
      <c r="G4" s="28"/>
      <c r="H4" s="28"/>
      <c r="I4" s="28"/>
      <c r="J4" s="28"/>
    </row>
    <row r="5" spans="1:12" s="25" customFormat="1" ht="17.100000000000001" customHeight="1">
      <c r="A5" s="29"/>
      <c r="B5" s="30" t="s">
        <v>68</v>
      </c>
      <c r="C5" s="31"/>
      <c r="D5" s="31"/>
      <c r="E5" s="28"/>
      <c r="F5" s="28"/>
      <c r="G5" s="28"/>
      <c r="H5" s="28"/>
      <c r="I5" s="28"/>
      <c r="J5" s="32"/>
    </row>
    <row r="6" spans="1:12" s="25" customFormat="1" ht="64.5" customHeight="1">
      <c r="A6" s="33" t="s">
        <v>50</v>
      </c>
      <c r="B6" s="33" t="s">
        <v>51</v>
      </c>
      <c r="C6" s="34" t="s">
        <v>52</v>
      </c>
      <c r="D6" s="34" t="s">
        <v>53</v>
      </c>
      <c r="E6" s="34" t="s">
        <v>54</v>
      </c>
      <c r="F6" s="35" t="s">
        <v>55</v>
      </c>
      <c r="G6" s="36" t="s">
        <v>56</v>
      </c>
      <c r="H6" s="34" t="s">
        <v>57</v>
      </c>
      <c r="I6" s="34" t="s">
        <v>58</v>
      </c>
      <c r="J6" s="34" t="s">
        <v>9</v>
      </c>
      <c r="K6" s="37"/>
      <c r="L6" s="37"/>
    </row>
    <row r="7" spans="1:12" s="25" customFormat="1" ht="17.100000000000001" customHeight="1">
      <c r="A7" s="38"/>
      <c r="B7" s="39"/>
      <c r="C7" s="39"/>
      <c r="D7" s="40" t="s">
        <v>59</v>
      </c>
      <c r="E7" s="41" t="s">
        <v>60</v>
      </c>
      <c r="F7" s="41" t="s">
        <v>61</v>
      </c>
      <c r="G7" s="41"/>
      <c r="H7" s="41" t="s">
        <v>62</v>
      </c>
      <c r="I7" s="41" t="s">
        <v>63</v>
      </c>
      <c r="J7" s="41"/>
      <c r="K7" s="21"/>
      <c r="L7" s="42"/>
    </row>
    <row r="8" spans="1:12" s="24" customFormat="1" ht="51">
      <c r="A8" s="17" t="s">
        <v>64</v>
      </c>
      <c r="B8" s="18" t="s">
        <v>69</v>
      </c>
      <c r="C8" s="18" t="s">
        <v>65</v>
      </c>
      <c r="D8" s="18">
        <v>250</v>
      </c>
      <c r="E8" s="43"/>
      <c r="F8" s="44">
        <f>D8*E8</f>
        <v>0</v>
      </c>
      <c r="G8" s="45"/>
      <c r="H8" s="45"/>
      <c r="I8" s="45"/>
      <c r="J8" s="45"/>
      <c r="K8" s="25"/>
      <c r="L8" s="25"/>
    </row>
    <row r="9" spans="1:12" s="24" customFormat="1" ht="67.5" customHeight="1">
      <c r="A9" s="17" t="s">
        <v>66</v>
      </c>
      <c r="B9" s="18" t="s">
        <v>106</v>
      </c>
      <c r="C9" s="18" t="s">
        <v>65</v>
      </c>
      <c r="D9" s="18">
        <v>10</v>
      </c>
      <c r="E9" s="43"/>
      <c r="F9" s="44">
        <f>D9*E9</f>
        <v>0</v>
      </c>
      <c r="G9" s="45"/>
      <c r="H9" s="45"/>
      <c r="I9" s="45"/>
      <c r="J9" s="45"/>
      <c r="K9" s="25"/>
      <c r="L9" s="25"/>
    </row>
    <row r="10" spans="1:12" s="24" customFormat="1" ht="25.5">
      <c r="A10" s="17" t="s">
        <v>74</v>
      </c>
      <c r="B10" s="46" t="s">
        <v>107</v>
      </c>
      <c r="C10" s="47" t="s">
        <v>65</v>
      </c>
      <c r="D10" s="48">
        <v>1550</v>
      </c>
      <c r="E10" s="46"/>
      <c r="F10" s="44">
        <f>D10*E10</f>
        <v>0</v>
      </c>
      <c r="G10" s="45"/>
      <c r="H10" s="45"/>
      <c r="I10" s="45"/>
      <c r="J10" s="45"/>
      <c r="K10" s="25"/>
      <c r="L10" s="25"/>
    </row>
    <row r="11" spans="1:12" s="24" customFormat="1">
      <c r="A11" s="17" t="s">
        <v>75</v>
      </c>
      <c r="B11" s="46" t="s">
        <v>108</v>
      </c>
      <c r="C11" s="47" t="s">
        <v>65</v>
      </c>
      <c r="D11" s="49">
        <v>5</v>
      </c>
      <c r="E11" s="49"/>
      <c r="F11" s="44">
        <f>D11*E11</f>
        <v>0</v>
      </c>
      <c r="G11" s="45"/>
      <c r="H11" s="45"/>
      <c r="I11" s="45"/>
      <c r="J11" s="45"/>
      <c r="K11" s="25"/>
      <c r="L11" s="25"/>
    </row>
    <row r="12" spans="1:12" s="24" customFormat="1" ht="25.5">
      <c r="A12" s="17" t="s">
        <v>76</v>
      </c>
      <c r="B12" s="46" t="s">
        <v>109</v>
      </c>
      <c r="C12" s="47" t="s">
        <v>65</v>
      </c>
      <c r="D12" s="46">
        <v>1560</v>
      </c>
      <c r="E12" s="46"/>
      <c r="F12" s="44">
        <f>D12*E12</f>
        <v>0</v>
      </c>
      <c r="G12" s="45"/>
      <c r="H12" s="45"/>
      <c r="I12" s="45"/>
      <c r="J12" s="45"/>
      <c r="K12" s="25"/>
      <c r="L12" s="25"/>
    </row>
    <row r="13" spans="1:12" s="24" customFormat="1" ht="51">
      <c r="A13" s="19"/>
      <c r="B13" s="20"/>
      <c r="C13" s="20"/>
      <c r="D13" s="50"/>
      <c r="E13" s="50"/>
      <c r="F13" s="51">
        <f>SUM(F8:F12)</f>
        <v>0</v>
      </c>
      <c r="G13" s="52"/>
      <c r="H13" s="50" t="s">
        <v>79</v>
      </c>
      <c r="I13" s="51">
        <f>SUM(I8:I12)</f>
        <v>0</v>
      </c>
      <c r="J13" s="49"/>
      <c r="K13" s="21"/>
      <c r="L13" s="21"/>
    </row>
    <row r="14" spans="1:12" s="24" customFormat="1">
      <c r="A14" s="7"/>
      <c r="B14" s="23"/>
      <c r="J14" s="53"/>
      <c r="K14" s="25"/>
      <c r="L14" s="25"/>
    </row>
    <row r="15" spans="1:12" s="24" customFormat="1">
      <c r="A15" s="7"/>
      <c r="B15" s="23"/>
      <c r="J15" s="25"/>
      <c r="K15" s="25"/>
      <c r="L15" s="25"/>
    </row>
    <row r="16" spans="1:12" s="25" customFormat="1" ht="15.75" customHeight="1">
      <c r="A16" s="54"/>
      <c r="B16" s="55" t="s">
        <v>127</v>
      </c>
      <c r="F16" s="56"/>
      <c r="G16" s="57"/>
      <c r="H16" s="20"/>
      <c r="I16" s="20"/>
    </row>
    <row r="17" spans="1:57" s="25" customFormat="1" ht="15.75" customHeight="1">
      <c r="A17" s="54"/>
      <c r="B17" s="58" t="s">
        <v>110</v>
      </c>
      <c r="F17" s="56"/>
      <c r="G17" s="57"/>
      <c r="H17" s="20"/>
      <c r="I17" s="20"/>
      <c r="J17" s="59"/>
    </row>
    <row r="18" spans="1:57" s="25" customFormat="1" ht="55.5" customHeight="1">
      <c r="A18" s="33" t="s">
        <v>50</v>
      </c>
      <c r="B18" s="33" t="s">
        <v>51</v>
      </c>
      <c r="C18" s="34" t="s">
        <v>52</v>
      </c>
      <c r="D18" s="34" t="s">
        <v>53</v>
      </c>
      <c r="E18" s="34" t="s">
        <v>54</v>
      </c>
      <c r="F18" s="35" t="s">
        <v>55</v>
      </c>
      <c r="G18" s="36" t="s">
        <v>56</v>
      </c>
      <c r="H18" s="34" t="s">
        <v>57</v>
      </c>
      <c r="I18" s="34" t="s">
        <v>58</v>
      </c>
      <c r="J18" s="34" t="s">
        <v>9</v>
      </c>
      <c r="K18" s="37"/>
      <c r="L18" s="37"/>
    </row>
    <row r="19" spans="1:57" s="25" customFormat="1" ht="17.100000000000001" customHeight="1">
      <c r="A19" s="38"/>
      <c r="B19" s="39"/>
      <c r="C19" s="39"/>
      <c r="D19" s="40" t="s">
        <v>59</v>
      </c>
      <c r="E19" s="41" t="s">
        <v>60</v>
      </c>
      <c r="F19" s="41" t="s">
        <v>61</v>
      </c>
      <c r="G19" s="41"/>
      <c r="H19" s="41" t="s">
        <v>62</v>
      </c>
      <c r="I19" s="41" t="s">
        <v>63</v>
      </c>
      <c r="J19" s="41"/>
      <c r="K19" s="21"/>
      <c r="L19" s="42"/>
    </row>
    <row r="20" spans="1:57" s="24" customFormat="1" ht="76.5">
      <c r="A20" s="17" t="s">
        <v>64</v>
      </c>
      <c r="B20" s="18" t="s">
        <v>111</v>
      </c>
      <c r="C20" s="18" t="s">
        <v>65</v>
      </c>
      <c r="D20" s="18">
        <v>2</v>
      </c>
      <c r="E20" s="43"/>
      <c r="F20" s="44">
        <f>D20*E20</f>
        <v>0</v>
      </c>
      <c r="G20" s="45"/>
      <c r="H20" s="45"/>
      <c r="I20" s="45"/>
      <c r="J20" s="45"/>
      <c r="K20" s="25"/>
      <c r="L20" s="25"/>
    </row>
    <row r="21" spans="1:57" s="24" customFormat="1" ht="51">
      <c r="A21" s="19"/>
      <c r="B21" s="20"/>
      <c r="C21" s="20"/>
      <c r="D21" s="50"/>
      <c r="E21" s="50"/>
      <c r="F21" s="51">
        <f>SUM(F20)</f>
        <v>0</v>
      </c>
      <c r="G21" s="52"/>
      <c r="H21" s="50" t="s">
        <v>79</v>
      </c>
      <c r="I21" s="51">
        <f>SUM(I20)</f>
        <v>0</v>
      </c>
      <c r="J21" s="49"/>
      <c r="K21" s="21"/>
      <c r="L21" s="21"/>
    </row>
    <row r="22" spans="1:57" s="24" customFormat="1">
      <c r="A22" s="7"/>
      <c r="B22" s="23"/>
      <c r="J22" s="53"/>
      <c r="K22" s="25"/>
      <c r="L22" s="25"/>
    </row>
    <row r="23" spans="1:57" s="25" customFormat="1" ht="16.5" customHeight="1">
      <c r="A23" s="54"/>
      <c r="B23" s="55" t="s">
        <v>128</v>
      </c>
      <c r="E23" s="20"/>
      <c r="F23" s="56"/>
      <c r="G23" s="57"/>
      <c r="H23" s="20"/>
      <c r="I23" s="20"/>
      <c r="J23" s="28"/>
    </row>
    <row r="24" spans="1:57" s="25" customFormat="1" ht="17.100000000000001" customHeight="1">
      <c r="A24" s="54"/>
      <c r="B24" s="58" t="s">
        <v>112</v>
      </c>
      <c r="E24" s="20"/>
      <c r="F24" s="56"/>
      <c r="G24" s="57"/>
      <c r="H24" s="20"/>
      <c r="I24" s="20"/>
      <c r="J24" s="32"/>
    </row>
    <row r="25" spans="1:57" s="25" customFormat="1" ht="73.5" customHeight="1">
      <c r="A25" s="33" t="s">
        <v>50</v>
      </c>
      <c r="B25" s="33" t="s">
        <v>51</v>
      </c>
      <c r="C25" s="34" t="s">
        <v>52</v>
      </c>
      <c r="D25" s="34" t="s">
        <v>53</v>
      </c>
      <c r="E25" s="34" t="s">
        <v>54</v>
      </c>
      <c r="F25" s="35" t="s">
        <v>55</v>
      </c>
      <c r="G25" s="36" t="s">
        <v>56</v>
      </c>
      <c r="H25" s="34" t="s">
        <v>57</v>
      </c>
      <c r="I25" s="34" t="s">
        <v>58</v>
      </c>
      <c r="J25" s="34" t="s">
        <v>9</v>
      </c>
      <c r="K25" s="37"/>
      <c r="L25" s="37"/>
    </row>
    <row r="26" spans="1:57" s="25" customFormat="1" ht="17.100000000000001" customHeight="1">
      <c r="A26" s="38"/>
      <c r="B26" s="39"/>
      <c r="C26" s="39"/>
      <c r="D26" s="40" t="s">
        <v>59</v>
      </c>
      <c r="E26" s="41" t="s">
        <v>60</v>
      </c>
      <c r="F26" s="41" t="s">
        <v>61</v>
      </c>
      <c r="G26" s="41"/>
      <c r="H26" s="41" t="s">
        <v>62</v>
      </c>
      <c r="I26" s="41" t="s">
        <v>63</v>
      </c>
      <c r="J26" s="41"/>
      <c r="K26" s="21"/>
      <c r="L26" s="42"/>
    </row>
    <row r="27" spans="1:57" s="24" customFormat="1" ht="165.75">
      <c r="A27" s="169" t="s">
        <v>64</v>
      </c>
      <c r="B27" s="61" t="s">
        <v>113</v>
      </c>
      <c r="C27" s="62" t="s">
        <v>31</v>
      </c>
      <c r="D27" s="62">
        <v>10</v>
      </c>
      <c r="E27" s="170"/>
      <c r="F27" s="64">
        <f>D27*E27</f>
        <v>0</v>
      </c>
      <c r="G27" s="65"/>
      <c r="H27" s="65"/>
      <c r="I27" s="65"/>
      <c r="J27" s="65"/>
      <c r="K27" s="25"/>
      <c r="L27" s="25"/>
    </row>
    <row r="28" spans="1:57" s="24" customFormat="1" ht="51" customHeight="1">
      <c r="A28" s="169"/>
      <c r="B28" s="61" t="s">
        <v>114</v>
      </c>
      <c r="C28" s="66"/>
      <c r="D28" s="66"/>
      <c r="E28" s="171"/>
      <c r="F28" s="67"/>
      <c r="G28" s="67"/>
      <c r="H28" s="67"/>
      <c r="I28" s="67"/>
      <c r="J28" s="67"/>
      <c r="K28" s="25"/>
      <c r="L28" s="25"/>
    </row>
    <row r="29" spans="1:57" s="24" customFormat="1" ht="51">
      <c r="A29" s="19"/>
      <c r="B29" s="20"/>
      <c r="C29" s="20"/>
      <c r="D29" s="50"/>
      <c r="E29" s="50"/>
      <c r="F29" s="51">
        <f>SUM(F27:F28)</f>
        <v>0</v>
      </c>
      <c r="G29" s="52"/>
      <c r="H29" s="50" t="s">
        <v>79</v>
      </c>
      <c r="I29" s="51">
        <f>SUM(I27:I28)</f>
        <v>0</v>
      </c>
      <c r="J29" s="49"/>
      <c r="K29" s="21"/>
      <c r="L29" s="21"/>
    </row>
    <row r="30" spans="1:57" s="24" customFormat="1">
      <c r="A30" s="7"/>
      <c r="B30" s="23"/>
      <c r="J30" s="53"/>
      <c r="K30" s="25"/>
      <c r="L30" s="25"/>
    </row>
    <row r="31" spans="1:57" s="24" customFormat="1" ht="15.75" customHeight="1">
      <c r="A31" s="26"/>
      <c r="B31" s="27" t="s">
        <v>129</v>
      </c>
      <c r="C31" s="26"/>
      <c r="D31" s="26"/>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row>
    <row r="32" spans="1:57" s="24" customFormat="1" ht="15.75" customHeight="1">
      <c r="A32" s="68"/>
      <c r="B32" s="69" t="s">
        <v>100</v>
      </c>
      <c r="C32" s="70"/>
      <c r="D32" s="70"/>
      <c r="E32" s="59"/>
      <c r="F32" s="59"/>
      <c r="G32" s="59"/>
      <c r="H32" s="59"/>
      <c r="I32" s="59"/>
      <c r="J32" s="59"/>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row>
    <row r="33" spans="1:12" s="25" customFormat="1" ht="60" customHeight="1">
      <c r="A33" s="33" t="s">
        <v>50</v>
      </c>
      <c r="B33" s="33" t="s">
        <v>51</v>
      </c>
      <c r="C33" s="34" t="s">
        <v>52</v>
      </c>
      <c r="D33" s="34" t="s">
        <v>53</v>
      </c>
      <c r="E33" s="34" t="s">
        <v>54</v>
      </c>
      <c r="F33" s="35" t="s">
        <v>55</v>
      </c>
      <c r="G33" s="36" t="s">
        <v>56</v>
      </c>
      <c r="H33" s="34" t="s">
        <v>57</v>
      </c>
      <c r="I33" s="34" t="s">
        <v>58</v>
      </c>
      <c r="J33" s="34" t="s">
        <v>9</v>
      </c>
      <c r="K33" s="37"/>
      <c r="L33" s="37"/>
    </row>
    <row r="34" spans="1:12" s="25" customFormat="1" ht="17.100000000000001" customHeight="1">
      <c r="A34" s="38"/>
      <c r="B34" s="39"/>
      <c r="C34" s="39"/>
      <c r="D34" s="40" t="s">
        <v>59</v>
      </c>
      <c r="E34" s="41" t="s">
        <v>60</v>
      </c>
      <c r="F34" s="41" t="s">
        <v>61</v>
      </c>
      <c r="G34" s="41"/>
      <c r="H34" s="41" t="s">
        <v>62</v>
      </c>
      <c r="I34" s="41" t="s">
        <v>63</v>
      </c>
      <c r="J34" s="41"/>
      <c r="K34" s="21"/>
      <c r="L34" s="42"/>
    </row>
    <row r="35" spans="1:12" s="24" customFormat="1" ht="54.75" customHeight="1">
      <c r="A35" s="71" t="s">
        <v>64</v>
      </c>
      <c r="B35" s="61" t="s">
        <v>101</v>
      </c>
      <c r="C35" s="72" t="s">
        <v>65</v>
      </c>
      <c r="D35" s="72">
        <v>47</v>
      </c>
      <c r="E35" s="73"/>
      <c r="F35" s="74">
        <f t="shared" ref="F35:F48" si="0">D35*E35</f>
        <v>0</v>
      </c>
      <c r="G35" s="45"/>
      <c r="H35" s="45"/>
      <c r="I35" s="45"/>
      <c r="J35" s="45"/>
      <c r="K35" s="25"/>
      <c r="L35" s="25"/>
    </row>
    <row r="36" spans="1:12" s="24" customFormat="1" ht="55.5" customHeight="1">
      <c r="A36" s="75" t="s">
        <v>66</v>
      </c>
      <c r="B36" s="76" t="s">
        <v>47</v>
      </c>
      <c r="C36" s="46" t="s">
        <v>65</v>
      </c>
      <c r="D36" s="46">
        <v>155</v>
      </c>
      <c r="E36" s="77"/>
      <c r="F36" s="74">
        <f t="shared" si="0"/>
        <v>0</v>
      </c>
      <c r="G36" s="45"/>
      <c r="H36" s="45"/>
      <c r="I36" s="45"/>
      <c r="J36" s="45"/>
      <c r="K36" s="25"/>
      <c r="L36" s="25"/>
    </row>
    <row r="37" spans="1:12" s="24" customFormat="1" ht="80.25" customHeight="1">
      <c r="A37" s="78" t="s">
        <v>74</v>
      </c>
      <c r="B37" s="79" t="s">
        <v>12</v>
      </c>
      <c r="C37" s="46" t="s">
        <v>65</v>
      </c>
      <c r="D37" s="46">
        <v>568</v>
      </c>
      <c r="E37" s="77"/>
      <c r="F37" s="74">
        <f t="shared" si="0"/>
        <v>0</v>
      </c>
      <c r="G37" s="45"/>
      <c r="H37" s="45"/>
      <c r="I37" s="45"/>
      <c r="J37" s="45"/>
      <c r="K37" s="25"/>
      <c r="L37" s="25"/>
    </row>
    <row r="38" spans="1:12" s="24" customFormat="1" ht="78.75" customHeight="1">
      <c r="A38" s="78" t="s">
        <v>75</v>
      </c>
      <c r="B38" s="76" t="s">
        <v>102</v>
      </c>
      <c r="C38" s="46" t="s">
        <v>65</v>
      </c>
      <c r="D38" s="46">
        <v>423</v>
      </c>
      <c r="E38" s="77"/>
      <c r="F38" s="74">
        <f t="shared" si="0"/>
        <v>0</v>
      </c>
      <c r="G38" s="45"/>
      <c r="H38" s="45"/>
      <c r="I38" s="45"/>
      <c r="J38" s="45"/>
      <c r="K38" s="25"/>
      <c r="L38" s="25"/>
    </row>
    <row r="39" spans="1:12" s="24" customFormat="1" ht="56.25" customHeight="1">
      <c r="A39" s="78" t="s">
        <v>76</v>
      </c>
      <c r="B39" s="76" t="s">
        <v>103</v>
      </c>
      <c r="C39" s="46" t="s">
        <v>65</v>
      </c>
      <c r="D39" s="46">
        <v>457</v>
      </c>
      <c r="E39" s="80"/>
      <c r="F39" s="74">
        <f t="shared" si="0"/>
        <v>0</v>
      </c>
      <c r="G39" s="45"/>
      <c r="H39" s="45"/>
      <c r="I39" s="45"/>
      <c r="J39" s="45"/>
      <c r="K39" s="25"/>
      <c r="L39" s="25"/>
    </row>
    <row r="40" spans="1:12" s="24" customFormat="1" ht="53.25" customHeight="1">
      <c r="A40" s="78" t="s">
        <v>77</v>
      </c>
      <c r="B40" s="46" t="s">
        <v>104</v>
      </c>
      <c r="C40" s="46" t="s">
        <v>65</v>
      </c>
      <c r="D40" s="46">
        <v>2</v>
      </c>
      <c r="E40" s="80"/>
      <c r="F40" s="74">
        <f t="shared" si="0"/>
        <v>0</v>
      </c>
      <c r="G40" s="45"/>
      <c r="H40" s="45"/>
      <c r="I40" s="45"/>
      <c r="J40" s="45"/>
      <c r="K40" s="25"/>
      <c r="L40" s="25"/>
    </row>
    <row r="41" spans="1:12" s="24" customFormat="1" ht="55.5" customHeight="1">
      <c r="A41" s="78" t="s">
        <v>78</v>
      </c>
      <c r="B41" s="46" t="s">
        <v>105</v>
      </c>
      <c r="C41" s="46" t="s">
        <v>65</v>
      </c>
      <c r="D41" s="46">
        <v>3</v>
      </c>
      <c r="E41" s="80"/>
      <c r="F41" s="74">
        <f t="shared" si="0"/>
        <v>0</v>
      </c>
      <c r="G41" s="45"/>
      <c r="H41" s="45"/>
      <c r="I41" s="45"/>
      <c r="J41" s="45"/>
      <c r="K41" s="25"/>
      <c r="L41" s="25"/>
    </row>
    <row r="42" spans="1:12" s="24" customFormat="1" ht="69" customHeight="1">
      <c r="A42" s="78" t="s">
        <v>32</v>
      </c>
      <c r="B42" s="46" t="s">
        <v>48</v>
      </c>
      <c r="C42" s="46" t="s">
        <v>65</v>
      </c>
      <c r="D42" s="46">
        <v>17</v>
      </c>
      <c r="E42" s="46"/>
      <c r="F42" s="74">
        <f t="shared" si="0"/>
        <v>0</v>
      </c>
      <c r="G42" s="45"/>
      <c r="H42" s="45"/>
      <c r="I42" s="45"/>
      <c r="J42" s="45"/>
      <c r="K42" s="25"/>
      <c r="L42" s="25"/>
    </row>
    <row r="43" spans="1:12" s="24" customFormat="1" ht="69" customHeight="1">
      <c r="A43" s="78" t="s">
        <v>33</v>
      </c>
      <c r="B43" s="46" t="s">
        <v>88</v>
      </c>
      <c r="C43" s="46" t="s">
        <v>65</v>
      </c>
      <c r="D43" s="46">
        <v>102</v>
      </c>
      <c r="E43" s="46"/>
      <c r="F43" s="74">
        <f t="shared" si="0"/>
        <v>0</v>
      </c>
      <c r="G43" s="45"/>
      <c r="H43" s="45"/>
      <c r="I43" s="45"/>
      <c r="J43" s="45"/>
      <c r="K43" s="25"/>
      <c r="L43" s="25"/>
    </row>
    <row r="44" spans="1:12" s="24" customFormat="1" ht="38.25">
      <c r="A44" s="78" t="s">
        <v>34</v>
      </c>
      <c r="B44" s="46" t="s">
        <v>10</v>
      </c>
      <c r="C44" s="46" t="s">
        <v>65</v>
      </c>
      <c r="D44" s="46">
        <v>469</v>
      </c>
      <c r="E44" s="46"/>
      <c r="F44" s="74">
        <f t="shared" si="0"/>
        <v>0</v>
      </c>
      <c r="G44" s="45"/>
      <c r="H44" s="45"/>
      <c r="I44" s="45"/>
      <c r="J44" s="45"/>
      <c r="K44" s="25"/>
      <c r="L44" s="25"/>
    </row>
    <row r="45" spans="1:12" s="24" customFormat="1" ht="104.25" customHeight="1">
      <c r="A45" s="78" t="s">
        <v>35</v>
      </c>
      <c r="B45" s="46" t="s">
        <v>89</v>
      </c>
      <c r="C45" s="46" t="s">
        <v>65</v>
      </c>
      <c r="D45" s="46">
        <v>10</v>
      </c>
      <c r="E45" s="46"/>
      <c r="F45" s="74">
        <f t="shared" si="0"/>
        <v>0</v>
      </c>
      <c r="G45" s="45"/>
      <c r="H45" s="45"/>
      <c r="I45" s="45"/>
      <c r="J45" s="45"/>
      <c r="K45" s="25"/>
      <c r="L45" s="25"/>
    </row>
    <row r="46" spans="1:12" s="24" customFormat="1" ht="28.5" customHeight="1">
      <c r="A46" s="78" t="s">
        <v>36</v>
      </c>
      <c r="B46" s="46" t="s">
        <v>90</v>
      </c>
      <c r="C46" s="46" t="s">
        <v>65</v>
      </c>
      <c r="D46" s="46">
        <v>60</v>
      </c>
      <c r="E46" s="46"/>
      <c r="F46" s="74">
        <f t="shared" si="0"/>
        <v>0</v>
      </c>
      <c r="G46" s="45"/>
      <c r="H46" s="45"/>
      <c r="I46" s="45"/>
      <c r="J46" s="45"/>
      <c r="K46" s="25"/>
      <c r="L46" s="25"/>
    </row>
    <row r="47" spans="1:12" s="24" customFormat="1" ht="27.75" customHeight="1">
      <c r="A47" s="71" t="s">
        <v>37</v>
      </c>
      <c r="B47" s="46" t="s">
        <v>91</v>
      </c>
      <c r="C47" s="72" t="s">
        <v>65</v>
      </c>
      <c r="D47" s="81">
        <v>380</v>
      </c>
      <c r="E47" s="82"/>
      <c r="F47" s="74">
        <f t="shared" si="0"/>
        <v>0</v>
      </c>
      <c r="G47" s="45"/>
      <c r="H47" s="45"/>
      <c r="I47" s="45"/>
      <c r="J47" s="45"/>
      <c r="K47" s="25"/>
      <c r="L47" s="25"/>
    </row>
    <row r="48" spans="1:12" s="24" customFormat="1" ht="25.5">
      <c r="A48" s="71" t="s">
        <v>38</v>
      </c>
      <c r="B48" s="46" t="s">
        <v>92</v>
      </c>
      <c r="C48" s="72" t="s">
        <v>65</v>
      </c>
      <c r="D48" s="81">
        <v>230</v>
      </c>
      <c r="E48" s="82"/>
      <c r="F48" s="74">
        <f t="shared" si="0"/>
        <v>0</v>
      </c>
      <c r="G48" s="45"/>
      <c r="H48" s="45"/>
      <c r="I48" s="45"/>
      <c r="J48" s="45"/>
      <c r="K48" s="25"/>
      <c r="L48" s="25"/>
    </row>
    <row r="49" spans="1:57" s="24" customFormat="1" ht="51">
      <c r="A49" s="19"/>
      <c r="B49" s="20"/>
      <c r="C49" s="20"/>
      <c r="D49" s="50"/>
      <c r="E49" s="50"/>
      <c r="F49" s="51">
        <f>SUM(F35:F48)</f>
        <v>0</v>
      </c>
      <c r="G49" s="52"/>
      <c r="H49" s="50" t="s">
        <v>79</v>
      </c>
      <c r="I49" s="51">
        <f>SUM(I35:I48)</f>
        <v>0</v>
      </c>
      <c r="J49" s="49"/>
      <c r="K49" s="21"/>
      <c r="L49" s="21"/>
    </row>
    <row r="50" spans="1:57" s="24" customFormat="1">
      <c r="A50" s="7"/>
      <c r="B50" s="23"/>
      <c r="J50" s="53"/>
      <c r="K50" s="25"/>
      <c r="L50" s="25"/>
    </row>
    <row r="51" spans="1:57" s="25" customFormat="1" ht="30" customHeight="1">
      <c r="A51" s="54"/>
      <c r="B51" s="55" t="s">
        <v>130</v>
      </c>
      <c r="C51" s="54"/>
      <c r="D51" s="54"/>
      <c r="E51" s="54"/>
      <c r="F51" s="54"/>
      <c r="G51" s="54"/>
      <c r="H51" s="54"/>
      <c r="I51" s="54"/>
      <c r="J51" s="54"/>
    </row>
    <row r="52" spans="1:57" s="24" customFormat="1">
      <c r="A52" s="83"/>
      <c r="B52" s="58" t="s">
        <v>93</v>
      </c>
      <c r="C52" s="84"/>
      <c r="D52" s="84"/>
      <c r="E52" s="84"/>
      <c r="F52" s="84"/>
      <c r="G52" s="84"/>
      <c r="H52" s="84"/>
      <c r="I52" s="84"/>
      <c r="J52" s="84"/>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row>
    <row r="53" spans="1:57" s="25" customFormat="1" ht="63" customHeight="1">
      <c r="A53" s="33" t="s">
        <v>50</v>
      </c>
      <c r="B53" s="33" t="s">
        <v>51</v>
      </c>
      <c r="C53" s="34" t="s">
        <v>52</v>
      </c>
      <c r="D53" s="34" t="s">
        <v>53</v>
      </c>
      <c r="E53" s="34" t="s">
        <v>54</v>
      </c>
      <c r="F53" s="35" t="s">
        <v>55</v>
      </c>
      <c r="G53" s="36" t="s">
        <v>56</v>
      </c>
      <c r="H53" s="34" t="s">
        <v>57</v>
      </c>
      <c r="I53" s="34" t="s">
        <v>58</v>
      </c>
      <c r="J53" s="34" t="s">
        <v>9</v>
      </c>
      <c r="K53" s="37"/>
      <c r="L53" s="37"/>
    </row>
    <row r="54" spans="1:57" s="25" customFormat="1" ht="17.100000000000001" customHeight="1">
      <c r="A54" s="38"/>
      <c r="B54" s="39"/>
      <c r="C54" s="39"/>
      <c r="D54" s="40" t="s">
        <v>59</v>
      </c>
      <c r="E54" s="41" t="s">
        <v>60</v>
      </c>
      <c r="F54" s="41" t="s">
        <v>61</v>
      </c>
      <c r="G54" s="41"/>
      <c r="H54" s="41" t="s">
        <v>62</v>
      </c>
      <c r="I54" s="41" t="s">
        <v>63</v>
      </c>
      <c r="J54" s="41"/>
      <c r="K54" s="21"/>
      <c r="L54" s="42"/>
    </row>
    <row r="55" spans="1:57" s="24" customFormat="1" ht="54.75" customHeight="1">
      <c r="A55" s="78" t="s">
        <v>64</v>
      </c>
      <c r="B55" s="49" t="s">
        <v>131</v>
      </c>
      <c r="C55" s="49" t="s">
        <v>65</v>
      </c>
      <c r="D55" s="85">
        <v>700</v>
      </c>
      <c r="E55" s="143"/>
      <c r="F55" s="86">
        <f t="shared" ref="F55:F74" si="1">D55*E55</f>
        <v>0</v>
      </c>
      <c r="G55" s="45"/>
      <c r="H55" s="45"/>
      <c r="I55" s="86"/>
      <c r="J55" s="45"/>
      <c r="K55" s="87"/>
      <c r="L55" s="87"/>
    </row>
    <row r="56" spans="1:57" s="24" customFormat="1" ht="38.25">
      <c r="A56" s="78" t="s">
        <v>66</v>
      </c>
      <c r="B56" s="63" t="s">
        <v>115</v>
      </c>
      <c r="C56" s="18" t="s">
        <v>65</v>
      </c>
      <c r="D56" s="88">
        <v>1300</v>
      </c>
      <c r="E56" s="144"/>
      <c r="F56" s="86">
        <f t="shared" si="1"/>
        <v>0</v>
      </c>
      <c r="G56" s="45"/>
      <c r="H56" s="45"/>
      <c r="I56" s="86"/>
      <c r="J56" s="45"/>
      <c r="K56" s="87"/>
      <c r="L56" s="87"/>
    </row>
    <row r="57" spans="1:57" s="24" customFormat="1" ht="38.25">
      <c r="A57" s="78" t="s">
        <v>74</v>
      </c>
      <c r="B57" s="18" t="s">
        <v>116</v>
      </c>
      <c r="C57" s="89" t="s">
        <v>65</v>
      </c>
      <c r="D57" s="88">
        <v>700</v>
      </c>
      <c r="E57" s="142"/>
      <c r="F57" s="86">
        <f t="shared" si="1"/>
        <v>0</v>
      </c>
      <c r="G57" s="45"/>
      <c r="H57" s="45"/>
      <c r="I57" s="86"/>
      <c r="J57" s="45"/>
      <c r="K57" s="87"/>
      <c r="L57" s="87"/>
    </row>
    <row r="58" spans="1:57" s="24" customFormat="1" ht="42" customHeight="1">
      <c r="A58" s="78" t="s">
        <v>75</v>
      </c>
      <c r="B58" s="18" t="s">
        <v>117</v>
      </c>
      <c r="C58" s="89" t="s">
        <v>65</v>
      </c>
      <c r="D58" s="88">
        <v>672</v>
      </c>
      <c r="E58" s="142"/>
      <c r="F58" s="86">
        <f t="shared" si="1"/>
        <v>0</v>
      </c>
      <c r="G58" s="45"/>
      <c r="H58" s="45"/>
      <c r="I58" s="86"/>
      <c r="J58" s="45"/>
      <c r="K58" s="87"/>
      <c r="L58" s="87"/>
    </row>
    <row r="59" spans="1:57" s="24" customFormat="1" ht="78.75" customHeight="1">
      <c r="A59" s="78" t="s">
        <v>76</v>
      </c>
      <c r="B59" s="18" t="s">
        <v>118</v>
      </c>
      <c r="C59" s="89" t="s">
        <v>65</v>
      </c>
      <c r="D59" s="88">
        <v>38</v>
      </c>
      <c r="E59" s="142"/>
      <c r="F59" s="86">
        <f t="shared" si="1"/>
        <v>0</v>
      </c>
      <c r="G59" s="45"/>
      <c r="H59" s="45"/>
      <c r="I59" s="86"/>
      <c r="J59" s="45"/>
      <c r="K59" s="87"/>
      <c r="L59" s="87"/>
    </row>
    <row r="60" spans="1:57" s="24" customFormat="1" ht="81" customHeight="1">
      <c r="A60" s="78" t="s">
        <v>77</v>
      </c>
      <c r="B60" s="18" t="s">
        <v>70</v>
      </c>
      <c r="C60" s="89" t="s">
        <v>65</v>
      </c>
      <c r="D60" s="88">
        <v>480</v>
      </c>
      <c r="E60" s="142"/>
      <c r="F60" s="86">
        <f t="shared" si="1"/>
        <v>0</v>
      </c>
      <c r="G60" s="45"/>
      <c r="H60" s="45"/>
      <c r="I60" s="86"/>
      <c r="J60" s="45"/>
      <c r="K60" s="87"/>
      <c r="L60" s="87"/>
    </row>
    <row r="61" spans="1:57" s="24" customFormat="1" ht="27.75" customHeight="1">
      <c r="A61" s="78" t="s">
        <v>78</v>
      </c>
      <c r="B61" s="18" t="s">
        <v>132</v>
      </c>
      <c r="C61" s="18" t="s">
        <v>31</v>
      </c>
      <c r="D61" s="18">
        <v>280</v>
      </c>
      <c r="E61" s="142"/>
      <c r="F61" s="86">
        <f t="shared" si="1"/>
        <v>0</v>
      </c>
      <c r="G61" s="45"/>
      <c r="H61" s="45"/>
      <c r="I61" s="86"/>
      <c r="J61" s="45"/>
      <c r="K61" s="87"/>
      <c r="L61" s="87"/>
    </row>
    <row r="62" spans="1:57" s="24" customFormat="1" ht="25.5">
      <c r="A62" s="78" t="s">
        <v>32</v>
      </c>
      <c r="B62" s="18" t="s">
        <v>71</v>
      </c>
      <c r="C62" s="18" t="s">
        <v>65</v>
      </c>
      <c r="D62" s="88">
        <v>1500</v>
      </c>
      <c r="E62" s="142"/>
      <c r="F62" s="86">
        <f t="shared" si="1"/>
        <v>0</v>
      </c>
      <c r="G62" s="45"/>
      <c r="H62" s="45"/>
      <c r="I62" s="86"/>
      <c r="J62" s="45"/>
      <c r="K62" s="87"/>
      <c r="L62" s="87"/>
    </row>
    <row r="63" spans="1:57" s="24" customFormat="1">
      <c r="A63" s="78" t="s">
        <v>33</v>
      </c>
      <c r="B63" s="18" t="s">
        <v>72</v>
      </c>
      <c r="C63" s="18" t="s">
        <v>65</v>
      </c>
      <c r="D63" s="18">
        <v>100</v>
      </c>
      <c r="E63" s="142"/>
      <c r="F63" s="86">
        <f t="shared" si="1"/>
        <v>0</v>
      </c>
      <c r="G63" s="45"/>
      <c r="H63" s="45"/>
      <c r="I63" s="86"/>
      <c r="J63" s="45"/>
      <c r="K63" s="87"/>
      <c r="L63" s="87"/>
    </row>
    <row r="64" spans="1:57" s="24" customFormat="1">
      <c r="A64" s="78" t="s">
        <v>34</v>
      </c>
      <c r="B64" s="63" t="s">
        <v>73</v>
      </c>
      <c r="C64" s="63" t="s">
        <v>65</v>
      </c>
      <c r="D64" s="63">
        <v>25</v>
      </c>
      <c r="E64" s="145"/>
      <c r="F64" s="86">
        <f t="shared" si="1"/>
        <v>0</v>
      </c>
      <c r="G64" s="45"/>
      <c r="H64" s="45"/>
      <c r="I64" s="86"/>
      <c r="J64" s="45"/>
      <c r="K64" s="87"/>
      <c r="L64" s="87"/>
    </row>
    <row r="65" spans="1:57" s="24" customFormat="1" ht="25.5">
      <c r="A65" s="78" t="s">
        <v>35</v>
      </c>
      <c r="B65" s="18" t="s">
        <v>133</v>
      </c>
      <c r="C65" s="18" t="s">
        <v>65</v>
      </c>
      <c r="D65" s="88">
        <v>950</v>
      </c>
      <c r="E65" s="142"/>
      <c r="F65" s="86">
        <f t="shared" si="1"/>
        <v>0</v>
      </c>
      <c r="G65" s="45"/>
      <c r="H65" s="45"/>
      <c r="I65" s="86"/>
      <c r="J65" s="45"/>
      <c r="K65" s="87"/>
      <c r="L65" s="87"/>
    </row>
    <row r="66" spans="1:57" s="24" customFormat="1">
      <c r="A66" s="78" t="s">
        <v>36</v>
      </c>
      <c r="B66" s="90" t="s">
        <v>19</v>
      </c>
      <c r="C66" s="91" t="s">
        <v>65</v>
      </c>
      <c r="D66" s="92">
        <v>950</v>
      </c>
      <c r="E66" s="142"/>
      <c r="F66" s="86">
        <f t="shared" si="1"/>
        <v>0</v>
      </c>
      <c r="G66" s="45"/>
      <c r="H66" s="45"/>
      <c r="I66" s="86"/>
      <c r="J66" s="45"/>
      <c r="K66" s="87"/>
      <c r="L66" s="87"/>
    </row>
    <row r="67" spans="1:57" s="24" customFormat="1" ht="38.25">
      <c r="A67" s="93" t="s">
        <v>37</v>
      </c>
      <c r="B67" s="46" t="s">
        <v>20</v>
      </c>
      <c r="C67" s="46" t="s">
        <v>65</v>
      </c>
      <c r="D67" s="46">
        <v>9</v>
      </c>
      <c r="E67" s="144"/>
      <c r="F67" s="86">
        <f t="shared" si="1"/>
        <v>0</v>
      </c>
      <c r="G67" s="45"/>
      <c r="H67" s="45"/>
      <c r="I67" s="86"/>
      <c r="J67" s="45"/>
      <c r="K67" s="87"/>
      <c r="L67" s="87"/>
    </row>
    <row r="68" spans="1:57" s="24" customFormat="1" ht="25.5">
      <c r="A68" s="17" t="s">
        <v>38</v>
      </c>
      <c r="B68" s="46" t="s">
        <v>21</v>
      </c>
      <c r="C68" s="91" t="s">
        <v>65</v>
      </c>
      <c r="D68" s="81">
        <v>100</v>
      </c>
      <c r="E68" s="146"/>
      <c r="F68" s="86">
        <f t="shared" si="1"/>
        <v>0</v>
      </c>
      <c r="G68" s="45"/>
      <c r="H68" s="45"/>
      <c r="I68" s="86"/>
      <c r="J68" s="45"/>
      <c r="K68" s="87"/>
      <c r="L68" s="87"/>
    </row>
    <row r="69" spans="1:57" s="24" customFormat="1" ht="66" customHeight="1">
      <c r="A69" s="78" t="s">
        <v>41</v>
      </c>
      <c r="B69" s="91" t="s">
        <v>22</v>
      </c>
      <c r="C69" s="91" t="s">
        <v>65</v>
      </c>
      <c r="D69" s="91">
        <v>1100</v>
      </c>
      <c r="E69" s="142"/>
      <c r="F69" s="86">
        <f t="shared" si="1"/>
        <v>0</v>
      </c>
      <c r="G69" s="45"/>
      <c r="H69" s="45"/>
      <c r="I69" s="86"/>
      <c r="J69" s="45"/>
      <c r="K69" s="25"/>
      <c r="L69" s="25"/>
    </row>
    <row r="70" spans="1:57" s="24" customFormat="1" ht="38.25">
      <c r="A70" s="78" t="s">
        <v>42</v>
      </c>
      <c r="B70" s="49" t="s">
        <v>134</v>
      </c>
      <c r="C70" s="66" t="s">
        <v>65</v>
      </c>
      <c r="D70" s="66">
        <v>1546</v>
      </c>
      <c r="E70" s="147"/>
      <c r="F70" s="86">
        <f t="shared" si="1"/>
        <v>0</v>
      </c>
      <c r="G70" s="45"/>
      <c r="H70" s="45"/>
      <c r="I70" s="86"/>
      <c r="J70" s="45"/>
      <c r="K70" s="25"/>
      <c r="L70" s="25"/>
    </row>
    <row r="71" spans="1:57" s="24" customFormat="1" ht="53.25" customHeight="1">
      <c r="A71" s="17" t="s">
        <v>43</v>
      </c>
      <c r="B71" s="46" t="s">
        <v>23</v>
      </c>
      <c r="C71" s="94" t="s">
        <v>65</v>
      </c>
      <c r="D71" s="95">
        <v>2175</v>
      </c>
      <c r="E71" s="148"/>
      <c r="F71" s="86">
        <f t="shared" si="1"/>
        <v>0</v>
      </c>
      <c r="G71" s="45"/>
      <c r="H71" s="45"/>
      <c r="I71" s="86"/>
      <c r="J71" s="45"/>
      <c r="K71" s="25"/>
      <c r="L71" s="25"/>
    </row>
    <row r="72" spans="1:57" s="24" customFormat="1" ht="38.25">
      <c r="A72" s="17" t="s">
        <v>44</v>
      </c>
      <c r="B72" s="46" t="s">
        <v>24</v>
      </c>
      <c r="C72" s="91" t="s">
        <v>65</v>
      </c>
      <c r="D72" s="95">
        <v>1940</v>
      </c>
      <c r="E72" s="148"/>
      <c r="F72" s="86">
        <f t="shared" si="1"/>
        <v>0</v>
      </c>
      <c r="G72" s="45"/>
      <c r="H72" s="45"/>
      <c r="I72" s="86"/>
      <c r="J72" s="45"/>
      <c r="K72" s="25"/>
      <c r="L72" s="25"/>
    </row>
    <row r="73" spans="1:57" s="24" customFormat="1" ht="51">
      <c r="A73" s="17" t="s">
        <v>45</v>
      </c>
      <c r="B73" s="46" t="s">
        <v>25</v>
      </c>
      <c r="C73" s="91" t="s">
        <v>65</v>
      </c>
      <c r="D73" s="95">
        <v>310</v>
      </c>
      <c r="E73" s="148"/>
      <c r="F73" s="86">
        <f t="shared" si="1"/>
        <v>0</v>
      </c>
      <c r="G73" s="45"/>
      <c r="H73" s="45"/>
      <c r="I73" s="86"/>
      <c r="J73" s="45"/>
      <c r="K73" s="25"/>
      <c r="L73" s="25"/>
    </row>
    <row r="74" spans="1:57" s="24" customFormat="1" ht="38.25">
      <c r="A74" s="17" t="s">
        <v>46</v>
      </c>
      <c r="B74" s="46" t="s">
        <v>26</v>
      </c>
      <c r="C74" s="91" t="s">
        <v>65</v>
      </c>
      <c r="D74" s="95">
        <v>625</v>
      </c>
      <c r="E74" s="148"/>
      <c r="F74" s="86">
        <f t="shared" si="1"/>
        <v>0</v>
      </c>
      <c r="G74" s="45"/>
      <c r="H74" s="45"/>
      <c r="I74" s="86"/>
      <c r="J74" s="45"/>
      <c r="K74" s="25"/>
      <c r="L74" s="25"/>
    </row>
    <row r="75" spans="1:57" s="24" customFormat="1" ht="51">
      <c r="A75" s="19"/>
      <c r="B75" s="20" t="s">
        <v>27</v>
      </c>
      <c r="C75" s="20"/>
      <c r="D75" s="50"/>
      <c r="E75" s="50"/>
      <c r="F75" s="51">
        <f>SUM(F55:F74)</f>
        <v>0</v>
      </c>
      <c r="G75" s="52"/>
      <c r="H75" s="50" t="s">
        <v>79</v>
      </c>
      <c r="I75" s="51">
        <f>SUM(I55:I74)</f>
        <v>0</v>
      </c>
      <c r="J75" s="49"/>
      <c r="K75" s="21"/>
      <c r="L75" s="21"/>
    </row>
    <row r="76" spans="1:57" s="24" customFormat="1">
      <c r="A76" s="7"/>
      <c r="B76" s="23"/>
      <c r="J76" s="53"/>
      <c r="K76" s="25"/>
      <c r="L76" s="25"/>
    </row>
    <row r="77" spans="1:57" s="25" customFormat="1" ht="24.75" customHeight="1">
      <c r="A77" s="54"/>
      <c r="B77" s="55" t="s">
        <v>135</v>
      </c>
      <c r="C77" s="54"/>
      <c r="D77" s="54"/>
      <c r="E77" s="54"/>
      <c r="F77" s="54"/>
      <c r="G77" s="54"/>
      <c r="H77" s="54"/>
      <c r="I77" s="54"/>
      <c r="J77" s="54"/>
    </row>
    <row r="78" spans="1:57" s="24" customFormat="1" ht="18.75" customHeight="1">
      <c r="A78" s="83"/>
      <c r="B78" s="58" t="s">
        <v>11</v>
      </c>
      <c r="C78" s="84"/>
      <c r="D78" s="84"/>
      <c r="E78" s="84"/>
      <c r="F78" s="84"/>
      <c r="G78" s="84"/>
      <c r="H78" s="84"/>
      <c r="I78" s="84"/>
      <c r="J78" s="84"/>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row>
    <row r="79" spans="1:57" s="25" customFormat="1" ht="58.5" customHeight="1">
      <c r="A79" s="33" t="s">
        <v>50</v>
      </c>
      <c r="B79" s="33" t="s">
        <v>51</v>
      </c>
      <c r="C79" s="34" t="s">
        <v>52</v>
      </c>
      <c r="D79" s="34" t="s">
        <v>53</v>
      </c>
      <c r="E79" s="34" t="s">
        <v>54</v>
      </c>
      <c r="F79" s="35" t="s">
        <v>55</v>
      </c>
      <c r="G79" s="36" t="s">
        <v>56</v>
      </c>
      <c r="H79" s="34" t="s">
        <v>57</v>
      </c>
      <c r="I79" s="34" t="s">
        <v>58</v>
      </c>
      <c r="J79" s="34" t="s">
        <v>9</v>
      </c>
      <c r="K79" s="37"/>
      <c r="L79" s="37"/>
    </row>
    <row r="80" spans="1:57" s="25" customFormat="1" ht="16.5" customHeight="1">
      <c r="A80" s="38"/>
      <c r="B80" s="97"/>
      <c r="C80" s="39"/>
      <c r="D80" s="40" t="s">
        <v>59</v>
      </c>
      <c r="E80" s="41" t="s">
        <v>60</v>
      </c>
      <c r="F80" s="41" t="s">
        <v>61</v>
      </c>
      <c r="G80" s="41"/>
      <c r="H80" s="41" t="s">
        <v>62</v>
      </c>
      <c r="I80" s="41" t="s">
        <v>63</v>
      </c>
      <c r="J80" s="41"/>
      <c r="K80" s="21"/>
      <c r="L80" s="42"/>
    </row>
    <row r="81" spans="1:57" s="24" customFormat="1" ht="38.25">
      <c r="A81" s="17" t="s">
        <v>64</v>
      </c>
      <c r="B81" s="61" t="s">
        <v>147</v>
      </c>
      <c r="C81" s="91" t="s">
        <v>65</v>
      </c>
      <c r="D81" s="92">
        <v>200</v>
      </c>
      <c r="E81" s="74"/>
      <c r="F81" s="45">
        <f>D81*E81</f>
        <v>0</v>
      </c>
      <c r="G81" s="45"/>
      <c r="H81" s="45"/>
      <c r="I81" s="45"/>
      <c r="J81" s="45"/>
      <c r="K81" s="25"/>
      <c r="L81" s="25"/>
    </row>
    <row r="82" spans="1:57" s="24" customFormat="1" ht="25.5">
      <c r="A82" s="17" t="s">
        <v>66</v>
      </c>
      <c r="B82" s="61" t="s">
        <v>146</v>
      </c>
      <c r="C82" s="91" t="s">
        <v>65</v>
      </c>
      <c r="D82" s="92">
        <v>40</v>
      </c>
      <c r="E82" s="74"/>
      <c r="F82" s="45">
        <f>D82*E82</f>
        <v>0</v>
      </c>
      <c r="G82" s="45"/>
      <c r="H82" s="45"/>
      <c r="I82" s="45"/>
      <c r="J82" s="45"/>
      <c r="K82" s="25"/>
      <c r="L82" s="25"/>
    </row>
    <row r="83" spans="1:57" s="24" customFormat="1" ht="89.25">
      <c r="A83" s="17" t="s">
        <v>74</v>
      </c>
      <c r="B83" s="61" t="s">
        <v>148</v>
      </c>
      <c r="C83" s="91" t="s">
        <v>65</v>
      </c>
      <c r="D83" s="92">
        <v>50</v>
      </c>
      <c r="E83" s="45"/>
      <c r="F83" s="45">
        <f>D83*E83</f>
        <v>0</v>
      </c>
      <c r="G83" s="45"/>
      <c r="H83" s="45"/>
      <c r="I83" s="45"/>
      <c r="J83" s="45"/>
      <c r="K83" s="25"/>
      <c r="L83" s="25"/>
    </row>
    <row r="84" spans="1:57" s="24" customFormat="1" ht="114.75">
      <c r="A84" s="17" t="s">
        <v>75</v>
      </c>
      <c r="B84" s="61" t="s">
        <v>28</v>
      </c>
      <c r="C84" s="91" t="s">
        <v>65</v>
      </c>
      <c r="D84" s="92">
        <v>10</v>
      </c>
      <c r="E84" s="74"/>
      <c r="F84" s="45">
        <f>D84*E84</f>
        <v>0</v>
      </c>
      <c r="G84" s="45"/>
      <c r="H84" s="45"/>
      <c r="I84" s="45"/>
      <c r="J84" s="45"/>
      <c r="K84" s="25"/>
      <c r="L84" s="25"/>
    </row>
    <row r="85" spans="1:57" s="24" customFormat="1" ht="51">
      <c r="A85" s="19"/>
      <c r="B85" s="20"/>
      <c r="C85" s="20"/>
      <c r="D85" s="50"/>
      <c r="E85" s="50"/>
      <c r="F85" s="51">
        <f>SUM(F81:F84)</f>
        <v>0</v>
      </c>
      <c r="G85" s="52"/>
      <c r="H85" s="50" t="s">
        <v>79</v>
      </c>
      <c r="I85" s="51">
        <f>SUM(I81:I84)</f>
        <v>0</v>
      </c>
      <c r="J85" s="49"/>
      <c r="K85" s="21"/>
      <c r="L85" s="21"/>
    </row>
    <row r="86" spans="1:57" s="25" customFormat="1" ht="30" customHeight="1">
      <c r="A86" s="54"/>
      <c r="B86" s="55" t="s">
        <v>136</v>
      </c>
      <c r="C86" s="54"/>
      <c r="D86" s="54"/>
      <c r="E86" s="54"/>
      <c r="F86" s="54"/>
      <c r="G86" s="54"/>
      <c r="H86" s="54"/>
      <c r="I86" s="54"/>
      <c r="J86" s="96"/>
    </row>
    <row r="87" spans="1:57" s="24" customFormat="1">
      <c r="A87" s="83"/>
      <c r="B87" s="58" t="s">
        <v>29</v>
      </c>
      <c r="C87" s="84"/>
      <c r="D87" s="84"/>
      <c r="E87" s="84"/>
      <c r="F87" s="84"/>
      <c r="G87" s="84"/>
      <c r="H87" s="84"/>
      <c r="I87" s="84"/>
      <c r="J87" s="84"/>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row>
    <row r="88" spans="1:57" s="25" customFormat="1" ht="63" customHeight="1">
      <c r="A88" s="33" t="s">
        <v>50</v>
      </c>
      <c r="B88" s="33" t="s">
        <v>51</v>
      </c>
      <c r="C88" s="34" t="s">
        <v>52</v>
      </c>
      <c r="D88" s="34" t="s">
        <v>53</v>
      </c>
      <c r="E88" s="34" t="s">
        <v>54</v>
      </c>
      <c r="F88" s="35" t="s">
        <v>55</v>
      </c>
      <c r="G88" s="36" t="s">
        <v>56</v>
      </c>
      <c r="H88" s="34" t="s">
        <v>57</v>
      </c>
      <c r="I88" s="34" t="s">
        <v>58</v>
      </c>
      <c r="J88" s="34" t="s">
        <v>9</v>
      </c>
      <c r="K88" s="37"/>
      <c r="L88" s="37"/>
    </row>
    <row r="89" spans="1:57" s="25" customFormat="1" ht="17.100000000000001" customHeight="1">
      <c r="A89" s="38"/>
      <c r="B89" s="39"/>
      <c r="C89" s="39"/>
      <c r="D89" s="40" t="s">
        <v>59</v>
      </c>
      <c r="E89" s="41" t="s">
        <v>60</v>
      </c>
      <c r="F89" s="41" t="s">
        <v>61</v>
      </c>
      <c r="G89" s="41"/>
      <c r="H89" s="41" t="s">
        <v>62</v>
      </c>
      <c r="I89" s="41" t="s">
        <v>63</v>
      </c>
      <c r="J89" s="41"/>
      <c r="K89" s="21"/>
      <c r="L89" s="42"/>
    </row>
    <row r="90" spans="1:57" s="24" customFormat="1" ht="291.75" customHeight="1">
      <c r="A90" s="154" t="s">
        <v>64</v>
      </c>
      <c r="B90" s="150" t="s">
        <v>154</v>
      </c>
      <c r="C90" s="150" t="s">
        <v>65</v>
      </c>
      <c r="D90" s="150">
        <v>780</v>
      </c>
      <c r="E90" s="160"/>
      <c r="F90" s="161">
        <f>D90*E90</f>
        <v>0</v>
      </c>
      <c r="G90" s="153"/>
      <c r="H90" s="153"/>
      <c r="I90" s="161"/>
      <c r="J90" s="153"/>
      <c r="K90" s="87"/>
      <c r="L90" s="87"/>
    </row>
    <row r="91" spans="1:57" s="24" customFormat="1" ht="175.5" customHeight="1">
      <c r="A91" s="154" t="s">
        <v>66</v>
      </c>
      <c r="B91" s="162" t="s">
        <v>155</v>
      </c>
      <c r="C91" s="162" t="s">
        <v>65</v>
      </c>
      <c r="D91" s="162">
        <v>30</v>
      </c>
      <c r="E91" s="163"/>
      <c r="F91" s="161">
        <f>D91*E91</f>
        <v>0</v>
      </c>
      <c r="G91" s="153"/>
      <c r="H91" s="153"/>
      <c r="I91" s="161"/>
      <c r="J91" s="153"/>
      <c r="K91" s="87"/>
      <c r="L91" s="87"/>
    </row>
    <row r="92" spans="1:57" s="24" customFormat="1" ht="52.5" customHeight="1">
      <c r="A92" s="154" t="s">
        <v>74</v>
      </c>
      <c r="B92" s="164" t="s">
        <v>49</v>
      </c>
      <c r="C92" s="150" t="s">
        <v>65</v>
      </c>
      <c r="D92" s="165">
        <v>50</v>
      </c>
      <c r="E92" s="163"/>
      <c r="F92" s="161">
        <f>D92*E92</f>
        <v>0</v>
      </c>
      <c r="G92" s="153"/>
      <c r="H92" s="153"/>
      <c r="I92" s="161"/>
      <c r="J92" s="153"/>
      <c r="K92" s="87"/>
      <c r="L92" s="87"/>
    </row>
    <row r="93" spans="1:57" s="24" customFormat="1" ht="59.25" customHeight="1">
      <c r="A93" s="154" t="s">
        <v>75</v>
      </c>
      <c r="B93" s="150" t="s">
        <v>30</v>
      </c>
      <c r="C93" s="166" t="s">
        <v>65</v>
      </c>
      <c r="D93" s="165">
        <v>50</v>
      </c>
      <c r="E93" s="151"/>
      <c r="F93" s="161">
        <f>D93*E93</f>
        <v>0</v>
      </c>
      <c r="G93" s="153"/>
      <c r="H93" s="153"/>
      <c r="I93" s="161"/>
      <c r="J93" s="153"/>
      <c r="K93" s="87"/>
      <c r="L93" s="87"/>
    </row>
    <row r="94" spans="1:57" s="24" customFormat="1" ht="51">
      <c r="A94" s="19"/>
      <c r="B94" s="20"/>
      <c r="C94" s="20"/>
      <c r="D94" s="50"/>
      <c r="E94" s="50"/>
      <c r="F94" s="51">
        <f>SUM(F90:F93)</f>
        <v>0</v>
      </c>
      <c r="G94" s="52"/>
      <c r="H94" s="50" t="s">
        <v>79</v>
      </c>
      <c r="I94" s="51">
        <f>SUM(I90:I93)</f>
        <v>0</v>
      </c>
      <c r="J94" s="49"/>
      <c r="K94" s="21"/>
      <c r="L94" s="21"/>
    </row>
    <row r="95" spans="1:57" s="24" customFormat="1">
      <c r="A95" s="7"/>
      <c r="B95" s="23"/>
      <c r="J95" s="53"/>
      <c r="K95" s="25"/>
      <c r="L95" s="25"/>
    </row>
    <row r="96" spans="1:57" s="24" customFormat="1">
      <c r="A96" s="7"/>
      <c r="B96" s="23"/>
      <c r="J96" s="25"/>
      <c r="K96" s="25"/>
      <c r="L96" s="25"/>
    </row>
    <row r="97" spans="1:57" s="25" customFormat="1" ht="15.75" customHeight="1">
      <c r="A97" s="54"/>
      <c r="B97" s="55" t="s">
        <v>3</v>
      </c>
      <c r="C97" s="28"/>
      <c r="F97" s="56"/>
      <c r="G97" s="57"/>
      <c r="H97" s="20"/>
      <c r="I97" s="20"/>
    </row>
    <row r="98" spans="1:57" s="24" customFormat="1" ht="15.75" customHeight="1">
      <c r="A98" s="98"/>
      <c r="B98" s="99" t="s">
        <v>17</v>
      </c>
      <c r="C98" s="59"/>
      <c r="D98" s="59"/>
      <c r="E98" s="59"/>
      <c r="F98" s="100"/>
      <c r="G98" s="101"/>
      <c r="H98" s="102"/>
      <c r="I98" s="102"/>
      <c r="J98" s="59"/>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row>
    <row r="99" spans="1:57" s="25" customFormat="1" ht="54" customHeight="1">
      <c r="A99" s="33" t="s">
        <v>50</v>
      </c>
      <c r="B99" s="33" t="s">
        <v>51</v>
      </c>
      <c r="C99" s="34" t="s">
        <v>52</v>
      </c>
      <c r="D99" s="34" t="s">
        <v>53</v>
      </c>
      <c r="E99" s="34" t="s">
        <v>54</v>
      </c>
      <c r="F99" s="35" t="s">
        <v>55</v>
      </c>
      <c r="G99" s="36" t="s">
        <v>56</v>
      </c>
      <c r="H99" s="34" t="s">
        <v>57</v>
      </c>
      <c r="I99" s="34" t="s">
        <v>58</v>
      </c>
      <c r="J99" s="34" t="s">
        <v>9</v>
      </c>
      <c r="K99" s="37"/>
      <c r="L99" s="37"/>
    </row>
    <row r="100" spans="1:57" s="25" customFormat="1" ht="17.100000000000001" customHeight="1">
      <c r="A100" s="38"/>
      <c r="B100" s="103"/>
      <c r="C100" s="39"/>
      <c r="D100" s="40" t="s">
        <v>59</v>
      </c>
      <c r="E100" s="41" t="s">
        <v>60</v>
      </c>
      <c r="F100" s="41" t="s">
        <v>61</v>
      </c>
      <c r="G100" s="41"/>
      <c r="H100" s="41" t="s">
        <v>62</v>
      </c>
      <c r="I100" s="41" t="s">
        <v>63</v>
      </c>
      <c r="J100" s="41"/>
      <c r="K100" s="21"/>
      <c r="L100" s="42"/>
    </row>
    <row r="101" spans="1:57" s="24" customFormat="1" ht="193.5" customHeight="1">
      <c r="A101" s="78" t="s">
        <v>64</v>
      </c>
      <c r="B101" s="104" t="s">
        <v>18</v>
      </c>
      <c r="C101" s="46" t="s">
        <v>65</v>
      </c>
      <c r="D101" s="48">
        <v>10</v>
      </c>
      <c r="E101" s="80"/>
      <c r="F101" s="86">
        <f>D101*E101</f>
        <v>0</v>
      </c>
      <c r="G101" s="45"/>
      <c r="H101" s="45"/>
      <c r="I101" s="86"/>
      <c r="J101" s="45"/>
      <c r="K101" s="87"/>
      <c r="L101" s="87"/>
      <c r="M101" s="87"/>
      <c r="N101" s="25"/>
      <c r="O101" s="25"/>
      <c r="P101" s="25"/>
      <c r="Q101" s="25"/>
      <c r="R101" s="87"/>
      <c r="S101" s="87"/>
      <c r="T101" s="87"/>
    </row>
    <row r="102" spans="1:57" s="24" customFormat="1" ht="186.75" customHeight="1">
      <c r="A102" s="78" t="s">
        <v>66</v>
      </c>
      <c r="B102" s="104" t="s">
        <v>67</v>
      </c>
      <c r="C102" s="46" t="s">
        <v>65</v>
      </c>
      <c r="D102" s="48">
        <v>10</v>
      </c>
      <c r="E102" s="80"/>
      <c r="F102" s="86">
        <f>D102*E102</f>
        <v>0</v>
      </c>
      <c r="G102" s="45"/>
      <c r="H102" s="45"/>
      <c r="I102" s="86"/>
      <c r="J102" s="45"/>
      <c r="K102" s="87"/>
      <c r="L102" s="87"/>
    </row>
    <row r="103" spans="1:57" s="24" customFormat="1" ht="51">
      <c r="A103" s="19"/>
      <c r="B103" s="20"/>
      <c r="C103" s="20"/>
      <c r="D103" s="50"/>
      <c r="E103" s="50"/>
      <c r="F103" s="51">
        <f>SUM(F101:F102)</f>
        <v>0</v>
      </c>
      <c r="G103" s="52"/>
      <c r="H103" s="50" t="s">
        <v>79</v>
      </c>
      <c r="I103" s="51">
        <f>SUM(I101:I102)</f>
        <v>0</v>
      </c>
      <c r="J103" s="49"/>
      <c r="K103" s="21"/>
      <c r="L103" s="21"/>
    </row>
    <row r="104" spans="1:57" s="24" customFormat="1">
      <c r="A104" s="7"/>
      <c r="B104" s="23"/>
      <c r="J104" s="53"/>
      <c r="K104" s="25"/>
      <c r="L104" s="25"/>
    </row>
    <row r="105" spans="1:57" s="24" customFormat="1">
      <c r="A105" s="7"/>
      <c r="B105" s="23"/>
      <c r="J105" s="53"/>
      <c r="K105" s="25"/>
      <c r="L105" s="25"/>
    </row>
    <row r="106" spans="1:57" s="24" customFormat="1">
      <c r="A106" s="7"/>
      <c r="B106" s="23"/>
      <c r="J106" s="25"/>
      <c r="K106" s="25"/>
      <c r="L106" s="25"/>
    </row>
    <row r="107" spans="1:57" s="25" customFormat="1" ht="15.75" customHeight="1">
      <c r="A107" s="54"/>
      <c r="B107" s="55" t="s">
        <v>137</v>
      </c>
      <c r="C107" s="54"/>
      <c r="D107" s="54"/>
      <c r="E107" s="54"/>
      <c r="F107" s="54"/>
      <c r="G107" s="54"/>
      <c r="H107" s="54"/>
      <c r="I107" s="54"/>
      <c r="J107" s="54"/>
    </row>
    <row r="108" spans="1:57" s="24" customFormat="1" ht="15.75" customHeight="1">
      <c r="A108" s="83"/>
      <c r="B108" s="58" t="s">
        <v>119</v>
      </c>
      <c r="C108" s="84"/>
      <c r="D108" s="84"/>
      <c r="E108" s="84"/>
      <c r="F108" s="84"/>
      <c r="G108" s="84"/>
      <c r="H108" s="84"/>
      <c r="I108" s="84"/>
      <c r="J108" s="84"/>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row>
    <row r="109" spans="1:57" s="25" customFormat="1" ht="77.25" customHeight="1">
      <c r="A109" s="33" t="s">
        <v>50</v>
      </c>
      <c r="B109" s="33" t="s">
        <v>51</v>
      </c>
      <c r="C109" s="34" t="s">
        <v>52</v>
      </c>
      <c r="D109" s="34" t="s">
        <v>53</v>
      </c>
      <c r="E109" s="34" t="s">
        <v>54</v>
      </c>
      <c r="F109" s="35" t="s">
        <v>55</v>
      </c>
      <c r="G109" s="36" t="s">
        <v>56</v>
      </c>
      <c r="H109" s="34" t="s">
        <v>57</v>
      </c>
      <c r="I109" s="34" t="s">
        <v>58</v>
      </c>
      <c r="J109" s="34" t="s">
        <v>9</v>
      </c>
      <c r="K109" s="37"/>
      <c r="L109" s="37"/>
    </row>
    <row r="110" spans="1:57" s="25" customFormat="1" ht="17.100000000000001" customHeight="1">
      <c r="A110" s="38"/>
      <c r="B110" s="103"/>
      <c r="C110" s="39"/>
      <c r="D110" s="40" t="s">
        <v>59</v>
      </c>
      <c r="E110" s="41" t="s">
        <v>60</v>
      </c>
      <c r="F110" s="41" t="s">
        <v>61</v>
      </c>
      <c r="G110" s="41"/>
      <c r="H110" s="41" t="s">
        <v>62</v>
      </c>
      <c r="I110" s="41" t="s">
        <v>63</v>
      </c>
      <c r="J110" s="41"/>
      <c r="K110" s="21"/>
      <c r="L110" s="42"/>
    </row>
    <row r="111" spans="1:57" s="24" customFormat="1" ht="67.5" customHeight="1">
      <c r="A111" s="78" t="s">
        <v>64</v>
      </c>
      <c r="B111" s="66" t="s">
        <v>120</v>
      </c>
      <c r="C111" s="47" t="s">
        <v>65</v>
      </c>
      <c r="D111" s="47">
        <v>15</v>
      </c>
      <c r="E111" s="105"/>
      <c r="F111" s="106">
        <f>D111*E111</f>
        <v>0</v>
      </c>
      <c r="G111" s="45"/>
      <c r="H111" s="45"/>
      <c r="I111" s="45"/>
      <c r="J111" s="45"/>
      <c r="K111" s="25"/>
      <c r="L111" s="25"/>
    </row>
    <row r="112" spans="1:57" s="24" customFormat="1" ht="67.5" customHeight="1">
      <c r="A112" s="78" t="s">
        <v>66</v>
      </c>
      <c r="B112" s="49" t="s">
        <v>4</v>
      </c>
      <c r="C112" s="46" t="s">
        <v>65</v>
      </c>
      <c r="D112" s="46">
        <v>24</v>
      </c>
      <c r="E112" s="77"/>
      <c r="F112" s="106">
        <f>D112*E112</f>
        <v>0</v>
      </c>
      <c r="G112" s="45"/>
      <c r="H112" s="45"/>
      <c r="I112" s="45"/>
      <c r="J112" s="45"/>
      <c r="K112" s="25"/>
      <c r="L112" s="25"/>
    </row>
    <row r="113" spans="1:57" s="24" customFormat="1" ht="54.75" customHeight="1">
      <c r="A113" s="78" t="s">
        <v>74</v>
      </c>
      <c r="B113" s="46" t="s">
        <v>5</v>
      </c>
      <c r="C113" s="46" t="s">
        <v>31</v>
      </c>
      <c r="D113" s="46">
        <v>390</v>
      </c>
      <c r="E113" s="77"/>
      <c r="F113" s="106">
        <f>D113*E113</f>
        <v>0</v>
      </c>
      <c r="G113" s="45"/>
      <c r="H113" s="45"/>
      <c r="I113" s="45"/>
      <c r="J113" s="45"/>
      <c r="K113" s="25"/>
      <c r="L113" s="25"/>
    </row>
    <row r="114" spans="1:57" s="24" customFormat="1" ht="25.5">
      <c r="A114" s="93" t="s">
        <v>75</v>
      </c>
      <c r="B114" s="91" t="s">
        <v>6</v>
      </c>
      <c r="C114" s="91" t="s">
        <v>31</v>
      </c>
      <c r="D114" s="91">
        <v>64</v>
      </c>
      <c r="E114" s="107"/>
      <c r="F114" s="106">
        <f>D114*E114</f>
        <v>0</v>
      </c>
      <c r="G114" s="45"/>
      <c r="H114" s="45"/>
      <c r="I114" s="45"/>
      <c r="J114" s="45"/>
      <c r="K114" s="25"/>
      <c r="L114" s="25"/>
    </row>
    <row r="115" spans="1:57" s="24" customFormat="1">
      <c r="A115" s="78" t="s">
        <v>76</v>
      </c>
      <c r="B115" s="46" t="s">
        <v>7</v>
      </c>
      <c r="C115" s="46" t="s">
        <v>65</v>
      </c>
      <c r="D115" s="46">
        <v>5</v>
      </c>
      <c r="E115" s="77"/>
      <c r="F115" s="106">
        <f>D115*E115</f>
        <v>0</v>
      </c>
      <c r="G115" s="45"/>
      <c r="H115" s="45"/>
      <c r="I115" s="45"/>
      <c r="J115" s="45"/>
      <c r="K115" s="25"/>
      <c r="L115" s="25"/>
    </row>
    <row r="116" spans="1:57" s="24" customFormat="1" ht="51">
      <c r="A116" s="19"/>
      <c r="B116" s="20"/>
      <c r="C116" s="20"/>
      <c r="D116" s="50"/>
      <c r="E116" s="50"/>
      <c r="F116" s="51">
        <f>SUM(F111:F115)</f>
        <v>0</v>
      </c>
      <c r="G116" s="52"/>
      <c r="H116" s="50" t="s">
        <v>79</v>
      </c>
      <c r="I116" s="51">
        <f>SUM(I111:I115)</f>
        <v>0</v>
      </c>
      <c r="J116" s="49"/>
      <c r="K116" s="21"/>
      <c r="L116" s="21"/>
    </row>
    <row r="117" spans="1:57" s="24" customFormat="1">
      <c r="A117" s="7"/>
      <c r="B117" s="23"/>
      <c r="J117" s="53"/>
      <c r="K117" s="25"/>
      <c r="L117" s="25"/>
    </row>
    <row r="118" spans="1:57" s="24" customFormat="1">
      <c r="A118" s="7"/>
      <c r="B118" s="23"/>
      <c r="J118" s="25"/>
      <c r="K118" s="25"/>
      <c r="L118" s="25"/>
    </row>
    <row r="119" spans="1:57" s="24" customFormat="1">
      <c r="A119" s="7"/>
      <c r="B119" s="23"/>
      <c r="J119" s="25"/>
      <c r="K119" s="25"/>
      <c r="L119" s="25"/>
    </row>
    <row r="120" spans="1:57" s="25" customFormat="1" ht="15.75" customHeight="1">
      <c r="A120" s="54"/>
      <c r="B120" s="55" t="s">
        <v>138</v>
      </c>
      <c r="C120" s="28"/>
      <c r="D120" s="28"/>
      <c r="F120" s="56"/>
      <c r="G120" s="57"/>
      <c r="H120" s="20"/>
      <c r="I120" s="20"/>
    </row>
    <row r="121" spans="1:57" s="24" customFormat="1" ht="15.75" customHeight="1">
      <c r="A121" s="108"/>
      <c r="B121" s="99" t="s">
        <v>80</v>
      </c>
      <c r="C121" s="59"/>
      <c r="D121" s="59"/>
      <c r="E121" s="102"/>
      <c r="F121" s="100"/>
      <c r="G121" s="101"/>
      <c r="H121" s="102"/>
      <c r="I121" s="102"/>
      <c r="J121" s="59"/>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row>
    <row r="122" spans="1:57" s="25" customFormat="1" ht="59.25" customHeight="1">
      <c r="A122" s="33" t="s">
        <v>50</v>
      </c>
      <c r="B122" s="33" t="s">
        <v>51</v>
      </c>
      <c r="C122" s="34" t="s">
        <v>52</v>
      </c>
      <c r="D122" s="34" t="s">
        <v>53</v>
      </c>
      <c r="E122" s="34" t="s">
        <v>54</v>
      </c>
      <c r="F122" s="35" t="s">
        <v>55</v>
      </c>
      <c r="G122" s="36" t="s">
        <v>56</v>
      </c>
      <c r="H122" s="34" t="s">
        <v>57</v>
      </c>
      <c r="I122" s="34" t="s">
        <v>58</v>
      </c>
      <c r="J122" s="34" t="s">
        <v>9</v>
      </c>
      <c r="K122" s="37"/>
      <c r="L122" s="37"/>
    </row>
    <row r="123" spans="1:57" s="25" customFormat="1" ht="17.100000000000001" customHeight="1">
      <c r="A123" s="38"/>
      <c r="B123" s="103"/>
      <c r="C123" s="39"/>
      <c r="D123" s="40" t="s">
        <v>59</v>
      </c>
      <c r="E123" s="41" t="s">
        <v>60</v>
      </c>
      <c r="F123" s="41" t="s">
        <v>61</v>
      </c>
      <c r="G123" s="41"/>
      <c r="H123" s="41" t="s">
        <v>62</v>
      </c>
      <c r="I123" s="41" t="s">
        <v>63</v>
      </c>
      <c r="J123" s="41"/>
      <c r="K123" s="21"/>
      <c r="L123" s="42"/>
    </row>
    <row r="124" spans="1:57" s="24" customFormat="1" ht="55.5" customHeight="1">
      <c r="A124" s="78" t="s">
        <v>64</v>
      </c>
      <c r="B124" s="109" t="s">
        <v>81</v>
      </c>
      <c r="C124" s="110" t="s">
        <v>31</v>
      </c>
      <c r="D124" s="47">
        <v>100</v>
      </c>
      <c r="E124" s="111"/>
      <c r="F124" s="106">
        <f t="shared" ref="F124:F131" si="2">D124*E124</f>
        <v>0</v>
      </c>
      <c r="G124" s="45"/>
      <c r="H124" s="45"/>
      <c r="I124" s="45"/>
      <c r="J124" s="45"/>
      <c r="K124" s="25"/>
      <c r="L124" s="25"/>
    </row>
    <row r="125" spans="1:57" s="24" customFormat="1" ht="65.25" customHeight="1">
      <c r="A125" s="78" t="s">
        <v>66</v>
      </c>
      <c r="B125" s="47" t="s">
        <v>82</v>
      </c>
      <c r="C125" s="110" t="s">
        <v>31</v>
      </c>
      <c r="D125" s="47">
        <v>81</v>
      </c>
      <c r="E125" s="77"/>
      <c r="F125" s="106">
        <f t="shared" si="2"/>
        <v>0</v>
      </c>
      <c r="G125" s="45"/>
      <c r="H125" s="45"/>
      <c r="I125" s="45"/>
      <c r="J125" s="45"/>
      <c r="K125" s="25"/>
      <c r="L125" s="25"/>
    </row>
    <row r="126" spans="1:57" s="24" customFormat="1" ht="59.25" customHeight="1">
      <c r="A126" s="78" t="s">
        <v>74</v>
      </c>
      <c r="B126" s="47" t="s">
        <v>83</v>
      </c>
      <c r="C126" s="110" t="s">
        <v>31</v>
      </c>
      <c r="D126" s="62">
        <v>11</v>
      </c>
      <c r="E126" s="112"/>
      <c r="F126" s="106">
        <f t="shared" si="2"/>
        <v>0</v>
      </c>
      <c r="G126" s="45"/>
      <c r="H126" s="45"/>
      <c r="I126" s="45"/>
      <c r="J126" s="45"/>
      <c r="K126" s="25"/>
      <c r="L126" s="25"/>
    </row>
    <row r="127" spans="1:57" s="24" customFormat="1" ht="51">
      <c r="A127" s="113" t="s">
        <v>75</v>
      </c>
      <c r="B127" s="114" t="s">
        <v>84</v>
      </c>
      <c r="C127" s="115" t="s">
        <v>31</v>
      </c>
      <c r="D127" s="116">
        <v>33</v>
      </c>
      <c r="E127" s="112"/>
      <c r="F127" s="106">
        <f t="shared" si="2"/>
        <v>0</v>
      </c>
      <c r="G127" s="45"/>
      <c r="H127" s="45"/>
      <c r="I127" s="45"/>
      <c r="J127" s="45"/>
      <c r="K127" s="25"/>
      <c r="L127" s="25"/>
    </row>
    <row r="128" spans="1:57" s="24" customFormat="1">
      <c r="A128" s="78" t="s">
        <v>76</v>
      </c>
      <c r="B128" s="109" t="s">
        <v>85</v>
      </c>
      <c r="C128" s="76" t="s">
        <v>65</v>
      </c>
      <c r="D128" s="46">
        <v>10</v>
      </c>
      <c r="E128" s="77"/>
      <c r="F128" s="106">
        <f t="shared" si="2"/>
        <v>0</v>
      </c>
      <c r="G128" s="45"/>
      <c r="H128" s="45"/>
      <c r="I128" s="45"/>
      <c r="J128" s="45"/>
      <c r="K128" s="25"/>
      <c r="L128" s="25"/>
    </row>
    <row r="129" spans="1:57" s="24" customFormat="1">
      <c r="A129" s="78" t="s">
        <v>77</v>
      </c>
      <c r="B129" s="109" t="s">
        <v>8</v>
      </c>
      <c r="C129" s="76" t="s">
        <v>65</v>
      </c>
      <c r="D129" s="46">
        <v>20</v>
      </c>
      <c r="E129" s="77"/>
      <c r="F129" s="106">
        <f t="shared" si="2"/>
        <v>0</v>
      </c>
      <c r="G129" s="45"/>
      <c r="H129" s="45"/>
      <c r="I129" s="45"/>
      <c r="J129" s="45"/>
      <c r="K129" s="25"/>
      <c r="L129" s="25"/>
    </row>
    <row r="130" spans="1:57" s="24" customFormat="1" ht="76.5">
      <c r="A130" s="78" t="s">
        <v>78</v>
      </c>
      <c r="B130" s="109" t="s">
        <v>86</v>
      </c>
      <c r="C130" s="76" t="s">
        <v>65</v>
      </c>
      <c r="D130" s="46">
        <v>30</v>
      </c>
      <c r="E130" s="77"/>
      <c r="F130" s="106">
        <f t="shared" si="2"/>
        <v>0</v>
      </c>
      <c r="G130" s="45"/>
      <c r="H130" s="45"/>
      <c r="I130" s="45"/>
      <c r="J130" s="45"/>
      <c r="K130" s="25"/>
      <c r="L130" s="25"/>
    </row>
    <row r="131" spans="1:57" s="24" customFormat="1" ht="54" customHeight="1">
      <c r="A131" s="78" t="s">
        <v>32</v>
      </c>
      <c r="B131" s="109" t="s">
        <v>87</v>
      </c>
      <c r="C131" s="76" t="s">
        <v>65</v>
      </c>
      <c r="D131" s="46">
        <v>10</v>
      </c>
      <c r="E131" s="77"/>
      <c r="F131" s="106">
        <f t="shared" si="2"/>
        <v>0</v>
      </c>
      <c r="G131" s="45"/>
      <c r="H131" s="45"/>
      <c r="I131" s="45"/>
      <c r="J131" s="45"/>
      <c r="K131" s="25"/>
      <c r="L131" s="25"/>
    </row>
    <row r="132" spans="1:57" s="24" customFormat="1" ht="51">
      <c r="A132" s="19"/>
      <c r="B132" s="20"/>
      <c r="C132" s="20"/>
      <c r="D132" s="50"/>
      <c r="E132" s="50"/>
      <c r="F132" s="51">
        <f>SUM(F124:F131)</f>
        <v>0</v>
      </c>
      <c r="G132" s="52"/>
      <c r="H132" s="50" t="s">
        <v>79</v>
      </c>
      <c r="I132" s="51">
        <f>SUM(I124:I131)</f>
        <v>0</v>
      </c>
      <c r="J132" s="49"/>
      <c r="K132" s="21"/>
      <c r="L132" s="21"/>
    </row>
    <row r="133" spans="1:57" s="24" customFormat="1">
      <c r="A133" s="7"/>
      <c r="B133" s="23"/>
      <c r="J133" s="53"/>
      <c r="K133" s="25"/>
      <c r="L133" s="25"/>
    </row>
    <row r="134" spans="1:57" s="24" customFormat="1">
      <c r="A134" s="7"/>
      <c r="B134" s="23"/>
      <c r="J134" s="25"/>
      <c r="K134" s="25"/>
      <c r="L134" s="25"/>
    </row>
    <row r="135" spans="1:57" s="24" customFormat="1">
      <c r="A135" s="7"/>
      <c r="B135" s="23"/>
      <c r="J135" s="25"/>
      <c r="K135" s="25"/>
      <c r="L135" s="25"/>
    </row>
    <row r="136" spans="1:57" s="25" customFormat="1">
      <c r="A136" s="19"/>
      <c r="B136" s="75" t="s">
        <v>139</v>
      </c>
      <c r="C136" s="117"/>
      <c r="E136" s="20"/>
      <c r="F136" s="56"/>
      <c r="G136" s="57"/>
      <c r="H136" s="20"/>
      <c r="I136" s="20"/>
      <c r="J136" s="20"/>
    </row>
    <row r="137" spans="1:57" s="24" customFormat="1">
      <c r="A137" s="98"/>
      <c r="B137" s="118" t="s">
        <v>16</v>
      </c>
      <c r="C137" s="102"/>
      <c r="D137" s="59"/>
      <c r="E137" s="102"/>
      <c r="F137" s="100"/>
      <c r="G137" s="101"/>
      <c r="H137" s="102"/>
      <c r="I137" s="102"/>
      <c r="J137" s="102"/>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row>
    <row r="138" spans="1:57" s="25" customFormat="1" ht="57.75" customHeight="1">
      <c r="A138" s="33" t="s">
        <v>50</v>
      </c>
      <c r="B138" s="33" t="s">
        <v>51</v>
      </c>
      <c r="C138" s="34" t="s">
        <v>52</v>
      </c>
      <c r="D138" s="34" t="s">
        <v>53</v>
      </c>
      <c r="E138" s="34" t="s">
        <v>54</v>
      </c>
      <c r="F138" s="35" t="s">
        <v>55</v>
      </c>
      <c r="G138" s="36" t="s">
        <v>56</v>
      </c>
      <c r="H138" s="34" t="s">
        <v>57</v>
      </c>
      <c r="I138" s="34" t="s">
        <v>58</v>
      </c>
      <c r="J138" s="34" t="s">
        <v>9</v>
      </c>
      <c r="K138" s="37"/>
      <c r="L138" s="37"/>
    </row>
    <row r="139" spans="1:57" s="25" customFormat="1" ht="17.100000000000001" customHeight="1">
      <c r="A139" s="38"/>
      <c r="B139" s="39"/>
      <c r="C139" s="39"/>
      <c r="D139" s="40" t="s">
        <v>59</v>
      </c>
      <c r="E139" s="41" t="s">
        <v>60</v>
      </c>
      <c r="F139" s="41" t="s">
        <v>61</v>
      </c>
      <c r="G139" s="41"/>
      <c r="H139" s="41" t="s">
        <v>62</v>
      </c>
      <c r="I139" s="41" t="s">
        <v>63</v>
      </c>
      <c r="J139" s="41"/>
      <c r="K139" s="21"/>
      <c r="L139" s="42"/>
    </row>
    <row r="140" spans="1:57" s="24" customFormat="1" ht="58.5" customHeight="1">
      <c r="A140" s="78" t="s">
        <v>64</v>
      </c>
      <c r="B140" s="46" t="s">
        <v>94</v>
      </c>
      <c r="C140" s="46" t="s">
        <v>65</v>
      </c>
      <c r="D140" s="46">
        <v>1</v>
      </c>
      <c r="E140" s="77"/>
      <c r="F140" s="106">
        <f>D140*E140</f>
        <v>0</v>
      </c>
      <c r="G140" s="45"/>
      <c r="H140" s="45"/>
      <c r="I140" s="45"/>
      <c r="J140" s="45"/>
      <c r="K140" s="25"/>
      <c r="L140" s="25"/>
    </row>
    <row r="141" spans="1:57" s="24" customFormat="1" ht="67.5" customHeight="1">
      <c r="A141" s="60" t="s">
        <v>66</v>
      </c>
      <c r="B141" s="46" t="s">
        <v>95</v>
      </c>
      <c r="C141" s="46" t="s">
        <v>65</v>
      </c>
      <c r="D141" s="46">
        <v>10</v>
      </c>
      <c r="E141" s="77"/>
      <c r="F141" s="106">
        <f>D141*E141</f>
        <v>0</v>
      </c>
      <c r="G141" s="45"/>
      <c r="H141" s="45"/>
      <c r="I141" s="45"/>
      <c r="J141" s="45"/>
      <c r="K141" s="25"/>
      <c r="L141" s="25"/>
    </row>
    <row r="142" spans="1:57" s="24" customFormat="1" ht="51">
      <c r="A142" s="19"/>
      <c r="B142" s="20"/>
      <c r="C142" s="20"/>
      <c r="D142" s="50"/>
      <c r="E142" s="50"/>
      <c r="F142" s="51">
        <f>SUM(F140:F141)</f>
        <v>0</v>
      </c>
      <c r="G142" s="52"/>
      <c r="H142" s="50" t="s">
        <v>79</v>
      </c>
      <c r="I142" s="51">
        <f>SUM(I140:I141)</f>
        <v>0</v>
      </c>
      <c r="J142" s="49"/>
      <c r="K142" s="20"/>
      <c r="L142" s="21"/>
    </row>
    <row r="143" spans="1:57" s="24" customFormat="1">
      <c r="A143" s="7"/>
      <c r="B143" s="23"/>
      <c r="J143" s="53"/>
      <c r="K143" s="25"/>
      <c r="L143" s="25"/>
    </row>
    <row r="144" spans="1:57" s="25" customFormat="1" ht="15.75" customHeight="1">
      <c r="A144" s="54"/>
      <c r="B144" s="55" t="s">
        <v>140</v>
      </c>
    </row>
    <row r="145" spans="1:57" s="24" customFormat="1" ht="15.75" customHeight="1">
      <c r="A145" s="98"/>
      <c r="B145" s="119" t="s">
        <v>96</v>
      </c>
      <c r="C145" s="59"/>
      <c r="D145" s="59"/>
      <c r="E145" s="59"/>
      <c r="F145" s="100"/>
      <c r="G145" s="101"/>
      <c r="H145" s="102"/>
      <c r="I145" s="102"/>
      <c r="J145" s="102"/>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row>
    <row r="146" spans="1:57" s="25" customFormat="1" ht="71.25" customHeight="1">
      <c r="A146" s="33" t="s">
        <v>50</v>
      </c>
      <c r="B146" s="33" t="s">
        <v>51</v>
      </c>
      <c r="C146" s="34" t="s">
        <v>52</v>
      </c>
      <c r="D146" s="34" t="s">
        <v>53</v>
      </c>
      <c r="E146" s="34" t="s">
        <v>54</v>
      </c>
      <c r="F146" s="35" t="s">
        <v>55</v>
      </c>
      <c r="G146" s="36" t="s">
        <v>56</v>
      </c>
      <c r="H146" s="34" t="s">
        <v>57</v>
      </c>
      <c r="I146" s="34" t="s">
        <v>58</v>
      </c>
      <c r="J146" s="34" t="s">
        <v>9</v>
      </c>
      <c r="K146" s="37"/>
      <c r="L146" s="37"/>
    </row>
    <row r="147" spans="1:57" s="25" customFormat="1" ht="17.100000000000001" customHeight="1">
      <c r="A147" s="38"/>
      <c r="B147" s="39"/>
      <c r="C147" s="39"/>
      <c r="D147" s="40" t="s">
        <v>59</v>
      </c>
      <c r="E147" s="41" t="s">
        <v>60</v>
      </c>
      <c r="F147" s="41" t="s">
        <v>61</v>
      </c>
      <c r="G147" s="41"/>
      <c r="H147" s="41" t="s">
        <v>62</v>
      </c>
      <c r="I147" s="41" t="s">
        <v>63</v>
      </c>
      <c r="J147" s="41"/>
      <c r="K147" s="21"/>
      <c r="L147" s="42"/>
    </row>
    <row r="148" spans="1:57" s="24" customFormat="1" ht="25.5">
      <c r="A148" s="154" t="s">
        <v>64</v>
      </c>
      <c r="B148" s="155" t="s">
        <v>152</v>
      </c>
      <c r="C148" s="156" t="s">
        <v>31</v>
      </c>
      <c r="D148" s="156">
        <v>3</v>
      </c>
      <c r="E148" s="157"/>
      <c r="F148" s="152">
        <f>D148*E148</f>
        <v>0</v>
      </c>
      <c r="G148" s="153"/>
      <c r="H148" s="153"/>
      <c r="I148" s="153"/>
      <c r="J148" s="153"/>
      <c r="K148" s="25"/>
      <c r="L148" s="25"/>
    </row>
    <row r="149" spans="1:57" s="24" customFormat="1" ht="18" customHeight="1">
      <c r="A149" s="158" t="s">
        <v>66</v>
      </c>
      <c r="B149" s="155" t="s">
        <v>97</v>
      </c>
      <c r="C149" s="156" t="s">
        <v>31</v>
      </c>
      <c r="D149" s="156">
        <v>1</v>
      </c>
      <c r="E149" s="157"/>
      <c r="F149" s="152">
        <f>D149*E149</f>
        <v>0</v>
      </c>
      <c r="G149" s="153"/>
      <c r="H149" s="153"/>
      <c r="I149" s="153"/>
      <c r="J149" s="153"/>
      <c r="K149" s="25"/>
      <c r="L149" s="25"/>
    </row>
    <row r="150" spans="1:57" s="24" customFormat="1" ht="25.5">
      <c r="A150" s="154" t="s">
        <v>74</v>
      </c>
      <c r="B150" s="155" t="s">
        <v>153</v>
      </c>
      <c r="C150" s="156" t="s">
        <v>31</v>
      </c>
      <c r="D150" s="156">
        <v>3</v>
      </c>
      <c r="E150" s="157"/>
      <c r="F150" s="152">
        <f>D150*E150</f>
        <v>0</v>
      </c>
      <c r="G150" s="153"/>
      <c r="H150" s="153"/>
      <c r="I150" s="153"/>
      <c r="J150" s="153"/>
      <c r="K150" s="25"/>
      <c r="L150" s="25"/>
    </row>
    <row r="151" spans="1:57" s="24" customFormat="1" ht="17.25" customHeight="1">
      <c r="A151" s="158" t="s">
        <v>75</v>
      </c>
      <c r="B151" s="155" t="s">
        <v>98</v>
      </c>
      <c r="C151" s="156" t="s">
        <v>31</v>
      </c>
      <c r="D151" s="156">
        <v>1</v>
      </c>
      <c r="E151" s="157"/>
      <c r="F151" s="152">
        <f>D151*E151</f>
        <v>0</v>
      </c>
      <c r="G151" s="153"/>
      <c r="H151" s="153"/>
      <c r="I151" s="153"/>
      <c r="J151" s="153"/>
      <c r="K151" s="25"/>
      <c r="L151" s="25"/>
    </row>
    <row r="152" spans="1:57" s="24" customFormat="1" ht="23.25" customHeight="1">
      <c r="A152" s="78" t="s">
        <v>76</v>
      </c>
      <c r="B152" s="46" t="s">
        <v>99</v>
      </c>
      <c r="C152" s="47" t="s">
        <v>31</v>
      </c>
      <c r="D152" s="47">
        <v>1</v>
      </c>
      <c r="E152" s="120"/>
      <c r="F152" s="106">
        <f>D152*E152</f>
        <v>0</v>
      </c>
      <c r="G152" s="45"/>
      <c r="H152" s="45"/>
      <c r="I152" s="45"/>
      <c r="J152" s="45"/>
      <c r="K152" s="25"/>
      <c r="L152" s="25"/>
    </row>
    <row r="153" spans="1:57" s="24" customFormat="1" ht="51">
      <c r="A153" s="19"/>
      <c r="B153" s="20"/>
      <c r="C153" s="20"/>
      <c r="D153" s="50"/>
      <c r="E153" s="50"/>
      <c r="F153" s="51">
        <f>SUM(F148:F152)</f>
        <v>0</v>
      </c>
      <c r="G153" s="52"/>
      <c r="H153" s="50" t="s">
        <v>79</v>
      </c>
      <c r="I153" s="51">
        <f>SUM(I148:I152)</f>
        <v>0</v>
      </c>
      <c r="J153" s="49"/>
      <c r="K153" s="20"/>
      <c r="L153" s="21"/>
    </row>
    <row r="154" spans="1:57" s="24" customFormat="1">
      <c r="A154" s="7"/>
      <c r="B154" s="23"/>
      <c r="J154" s="53"/>
      <c r="K154" s="25"/>
      <c r="L154" s="25"/>
    </row>
    <row r="155" spans="1:57" s="24" customFormat="1">
      <c r="A155" s="7"/>
      <c r="B155" s="23"/>
      <c r="J155" s="25"/>
      <c r="K155" s="25"/>
      <c r="L155" s="25"/>
    </row>
    <row r="156" spans="1:57" s="20" customFormat="1" ht="33.75" customHeight="1">
      <c r="A156" s="121"/>
      <c r="B156" s="17" t="s">
        <v>141</v>
      </c>
      <c r="C156" s="122"/>
      <c r="D156" s="122"/>
      <c r="E156" s="123"/>
      <c r="F156" s="124"/>
      <c r="G156" s="125"/>
      <c r="H156" s="123"/>
      <c r="I156" s="123"/>
      <c r="J156" s="126"/>
    </row>
    <row r="157" spans="1:57" s="25" customFormat="1" ht="67.5" customHeight="1">
      <c r="A157" s="33" t="s">
        <v>50</v>
      </c>
      <c r="B157" s="33" t="s">
        <v>51</v>
      </c>
      <c r="C157" s="34" t="s">
        <v>52</v>
      </c>
      <c r="D157" s="34" t="s">
        <v>53</v>
      </c>
      <c r="E157" s="34" t="s">
        <v>54</v>
      </c>
      <c r="F157" s="35" t="s">
        <v>55</v>
      </c>
      <c r="G157" s="36" t="s">
        <v>56</v>
      </c>
      <c r="H157" s="34" t="s">
        <v>57</v>
      </c>
      <c r="I157" s="34" t="s">
        <v>58</v>
      </c>
      <c r="J157" s="34" t="s">
        <v>9</v>
      </c>
      <c r="K157" s="37"/>
      <c r="L157" s="37"/>
    </row>
    <row r="158" spans="1:57" s="25" customFormat="1" ht="17.100000000000001" customHeight="1">
      <c r="A158" s="38"/>
      <c r="B158" s="39"/>
      <c r="C158" s="39"/>
      <c r="D158" s="40" t="s">
        <v>59</v>
      </c>
      <c r="E158" s="41" t="s">
        <v>60</v>
      </c>
      <c r="F158" s="41" t="s">
        <v>61</v>
      </c>
      <c r="G158" s="41"/>
      <c r="H158" s="41" t="s">
        <v>62</v>
      </c>
      <c r="I158" s="41" t="s">
        <v>63</v>
      </c>
      <c r="J158" s="41"/>
      <c r="K158" s="21"/>
      <c r="L158" s="42"/>
    </row>
    <row r="159" spans="1:57" s="127" customFormat="1" ht="31.5" customHeight="1">
      <c r="A159" s="149" t="s">
        <v>64</v>
      </c>
      <c r="B159" s="150" t="s">
        <v>156</v>
      </c>
      <c r="C159" s="150" t="s">
        <v>65</v>
      </c>
      <c r="D159" s="150">
        <v>5250</v>
      </c>
      <c r="E159" s="151"/>
      <c r="F159" s="167">
        <f>D159*E159</f>
        <v>0</v>
      </c>
      <c r="G159" s="168"/>
      <c r="H159" s="151"/>
      <c r="I159" s="151"/>
      <c r="J159" s="156"/>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row>
    <row r="160" spans="1:57" s="24" customFormat="1" ht="51">
      <c r="A160" s="19"/>
      <c r="B160" s="20"/>
      <c r="C160" s="20"/>
      <c r="D160" s="50"/>
      <c r="E160" s="50"/>
      <c r="F160" s="51">
        <f>SUM(F159)</f>
        <v>0</v>
      </c>
      <c r="G160" s="52"/>
      <c r="H160" s="50" t="s">
        <v>79</v>
      </c>
      <c r="I160" s="51">
        <f>SUM(I159)</f>
        <v>0</v>
      </c>
      <c r="J160" s="49"/>
      <c r="K160" s="20"/>
      <c r="L160" s="21"/>
    </row>
    <row r="161" spans="1:57" s="24" customFormat="1">
      <c r="A161" s="7"/>
      <c r="B161" s="23"/>
      <c r="J161" s="53"/>
      <c r="K161" s="25"/>
      <c r="L161" s="25"/>
    </row>
    <row r="162" spans="1:57" s="24" customFormat="1">
      <c r="A162" s="7"/>
      <c r="B162" s="23"/>
      <c r="J162" s="25"/>
      <c r="K162" s="25"/>
      <c r="L162" s="25"/>
    </row>
    <row r="163" spans="1:57" s="24" customFormat="1" ht="17.100000000000001" customHeight="1">
      <c r="A163" s="54"/>
      <c r="B163" s="55" t="s">
        <v>142</v>
      </c>
      <c r="C163" s="25"/>
      <c r="D163" s="25"/>
      <c r="E163" s="20"/>
      <c r="F163" s="56"/>
      <c r="G163" s="57"/>
      <c r="H163" s="20"/>
      <c r="I163" s="20"/>
      <c r="J163" s="28"/>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row>
    <row r="164" spans="1:57" s="24" customFormat="1" ht="17.100000000000001" customHeight="1">
      <c r="A164" s="83"/>
      <c r="B164" s="58" t="s">
        <v>39</v>
      </c>
      <c r="C164" s="59"/>
      <c r="D164" s="59"/>
      <c r="E164" s="102"/>
      <c r="F164" s="100"/>
      <c r="G164" s="101"/>
      <c r="H164" s="102"/>
      <c r="I164" s="102"/>
      <c r="J164" s="32"/>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row>
    <row r="165" spans="1:57" s="25" customFormat="1" ht="71.25" customHeight="1">
      <c r="A165" s="33" t="s">
        <v>50</v>
      </c>
      <c r="B165" s="33" t="s">
        <v>51</v>
      </c>
      <c r="C165" s="34" t="s">
        <v>52</v>
      </c>
      <c r="D165" s="34" t="s">
        <v>53</v>
      </c>
      <c r="E165" s="34" t="s">
        <v>54</v>
      </c>
      <c r="F165" s="35" t="s">
        <v>55</v>
      </c>
      <c r="G165" s="36" t="s">
        <v>56</v>
      </c>
      <c r="H165" s="34" t="s">
        <v>57</v>
      </c>
      <c r="I165" s="34" t="s">
        <v>58</v>
      </c>
      <c r="J165" s="34" t="s">
        <v>9</v>
      </c>
      <c r="K165" s="37"/>
      <c r="L165" s="37"/>
    </row>
    <row r="166" spans="1:57" s="25" customFormat="1" ht="17.100000000000001" customHeight="1">
      <c r="A166" s="38"/>
      <c r="B166" s="39"/>
      <c r="C166" s="39"/>
      <c r="D166" s="40" t="s">
        <v>59</v>
      </c>
      <c r="E166" s="41" t="s">
        <v>60</v>
      </c>
      <c r="F166" s="41" t="s">
        <v>61</v>
      </c>
      <c r="G166" s="41"/>
      <c r="H166" s="41" t="s">
        <v>62</v>
      </c>
      <c r="I166" s="41" t="s">
        <v>63</v>
      </c>
      <c r="J166" s="41"/>
      <c r="K166" s="21"/>
      <c r="L166" s="42"/>
    </row>
    <row r="167" spans="1:57" s="24" customFormat="1" ht="285.75" customHeight="1">
      <c r="A167" s="149" t="s">
        <v>64</v>
      </c>
      <c r="B167" s="150" t="s">
        <v>151</v>
      </c>
      <c r="C167" s="150" t="s">
        <v>65</v>
      </c>
      <c r="D167" s="150">
        <v>480</v>
      </c>
      <c r="E167" s="151"/>
      <c r="F167" s="152">
        <f>D167*E167</f>
        <v>0</v>
      </c>
      <c r="G167" s="153"/>
      <c r="H167" s="153"/>
      <c r="I167" s="153"/>
      <c r="J167" s="153"/>
      <c r="K167" s="25"/>
      <c r="L167" s="25"/>
    </row>
    <row r="168" spans="1:57" s="24" customFormat="1" ht="51">
      <c r="A168" s="19"/>
      <c r="B168" s="20"/>
      <c r="C168" s="20"/>
      <c r="D168" s="50"/>
      <c r="E168" s="50"/>
      <c r="F168" s="51">
        <f>SUM(F167)</f>
        <v>0</v>
      </c>
      <c r="G168" s="52"/>
      <c r="H168" s="50" t="s">
        <v>79</v>
      </c>
      <c r="I168" s="51">
        <f>SUM(I167)</f>
        <v>0</v>
      </c>
      <c r="J168" s="49"/>
      <c r="K168" s="20"/>
      <c r="L168" s="21"/>
    </row>
    <row r="169" spans="1:57" s="24" customFormat="1">
      <c r="A169" s="7"/>
      <c r="B169" s="23"/>
      <c r="J169" s="53"/>
      <c r="K169" s="25"/>
      <c r="L169" s="25"/>
    </row>
    <row r="170" spans="1:57" s="24" customFormat="1">
      <c r="A170" s="7"/>
      <c r="B170" s="23"/>
      <c r="J170" s="25"/>
      <c r="K170" s="25"/>
      <c r="L170" s="25"/>
    </row>
    <row r="171" spans="1:57" s="24" customFormat="1" ht="17.100000000000001" customHeight="1">
      <c r="A171" s="54"/>
      <c r="B171" s="55" t="s">
        <v>143</v>
      </c>
      <c r="C171" s="25"/>
      <c r="D171" s="25"/>
      <c r="E171" s="20"/>
      <c r="F171" s="56"/>
      <c r="G171" s="57"/>
      <c r="H171" s="20"/>
      <c r="I171" s="20"/>
      <c r="J171" s="28"/>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row>
    <row r="172" spans="1:57" s="24" customFormat="1" ht="17.100000000000001" customHeight="1">
      <c r="A172" s="83"/>
      <c r="B172" s="58" t="s">
        <v>145</v>
      </c>
      <c r="C172" s="59"/>
      <c r="D172" s="59"/>
      <c r="E172" s="102"/>
      <c r="F172" s="100"/>
      <c r="G172" s="101"/>
      <c r="H172" s="102"/>
      <c r="I172" s="102"/>
      <c r="J172" s="32"/>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57" s="25" customFormat="1" ht="63" customHeight="1">
      <c r="A173" s="33" t="s">
        <v>50</v>
      </c>
      <c r="B173" s="33" t="s">
        <v>51</v>
      </c>
      <c r="C173" s="34" t="s">
        <v>52</v>
      </c>
      <c r="D173" s="34" t="s">
        <v>53</v>
      </c>
      <c r="E173" s="34" t="s">
        <v>54</v>
      </c>
      <c r="F173" s="35" t="s">
        <v>55</v>
      </c>
      <c r="G173" s="36" t="s">
        <v>56</v>
      </c>
      <c r="H173" s="34" t="s">
        <v>57</v>
      </c>
      <c r="I173" s="34" t="s">
        <v>58</v>
      </c>
      <c r="J173" s="34" t="s">
        <v>9</v>
      </c>
      <c r="K173" s="37"/>
      <c r="L173" s="37"/>
    </row>
    <row r="174" spans="1:57" s="25" customFormat="1" ht="17.100000000000001" customHeight="1">
      <c r="A174" s="38"/>
      <c r="B174" s="39"/>
      <c r="C174" s="39"/>
      <c r="D174" s="40" t="s">
        <v>59</v>
      </c>
      <c r="E174" s="41" t="s">
        <v>60</v>
      </c>
      <c r="F174" s="41" t="s">
        <v>61</v>
      </c>
      <c r="G174" s="41"/>
      <c r="H174" s="41" t="s">
        <v>62</v>
      </c>
      <c r="I174" s="41" t="s">
        <v>63</v>
      </c>
      <c r="J174" s="41"/>
      <c r="K174" s="21"/>
      <c r="L174" s="42"/>
    </row>
    <row r="175" spans="1:57" s="24" customFormat="1" ht="38.25">
      <c r="A175" s="47" t="s">
        <v>64</v>
      </c>
      <c r="B175" s="18" t="s">
        <v>40</v>
      </c>
      <c r="C175" s="18" t="s">
        <v>65</v>
      </c>
      <c r="D175" s="18">
        <v>1100</v>
      </c>
      <c r="E175" s="142"/>
      <c r="F175" s="44">
        <f t="shared" ref="F175:F180" si="3">D175*E175</f>
        <v>0</v>
      </c>
      <c r="G175" s="45"/>
      <c r="H175" s="45"/>
      <c r="I175" s="45"/>
      <c r="J175" s="45"/>
      <c r="K175" s="25"/>
      <c r="L175" s="25"/>
    </row>
    <row r="176" spans="1:57" s="24" customFormat="1" ht="48.75" customHeight="1">
      <c r="A176" s="128" t="s">
        <v>66</v>
      </c>
      <c r="B176" s="128" t="s">
        <v>13</v>
      </c>
      <c r="C176" s="129" t="s">
        <v>14</v>
      </c>
      <c r="D176" s="130">
        <v>3000</v>
      </c>
      <c r="E176" s="131"/>
      <c r="F176" s="44">
        <f t="shared" si="3"/>
        <v>0</v>
      </c>
      <c r="G176" s="67"/>
      <c r="H176" s="67"/>
      <c r="I176" s="67"/>
      <c r="J176" s="67"/>
      <c r="K176" s="25"/>
      <c r="L176" s="25"/>
    </row>
    <row r="177" spans="1:12" s="24" customFormat="1" ht="39.75" customHeight="1">
      <c r="A177" s="128" t="s">
        <v>74</v>
      </c>
      <c r="B177" s="128" t="s">
        <v>144</v>
      </c>
      <c r="C177" s="129" t="s">
        <v>65</v>
      </c>
      <c r="D177" s="130">
        <v>500</v>
      </c>
      <c r="E177" s="132"/>
      <c r="F177" s="44">
        <f t="shared" si="3"/>
        <v>0</v>
      </c>
      <c r="G177" s="133"/>
      <c r="H177" s="134"/>
      <c r="I177" s="135"/>
      <c r="J177" s="136"/>
      <c r="K177" s="20"/>
      <c r="L177" s="21"/>
    </row>
    <row r="178" spans="1:12" s="24" customFormat="1" ht="51">
      <c r="A178" s="128" t="s">
        <v>75</v>
      </c>
      <c r="B178" s="128" t="s">
        <v>0</v>
      </c>
      <c r="C178" s="129" t="s">
        <v>65</v>
      </c>
      <c r="D178" s="130">
        <v>200</v>
      </c>
      <c r="E178" s="131"/>
      <c r="F178" s="44">
        <f t="shared" si="3"/>
        <v>0</v>
      </c>
      <c r="G178" s="137"/>
      <c r="H178" s="138"/>
      <c r="I178" s="139"/>
      <c r="J178" s="140"/>
      <c r="K178" s="20"/>
      <c r="L178" s="21"/>
    </row>
    <row r="179" spans="1:12" s="24" customFormat="1" ht="51">
      <c r="A179" s="128" t="s">
        <v>76</v>
      </c>
      <c r="B179" s="128" t="s">
        <v>1</v>
      </c>
      <c r="C179" s="129" t="s">
        <v>2</v>
      </c>
      <c r="D179" s="130">
        <v>150</v>
      </c>
      <c r="E179" s="131"/>
      <c r="F179" s="44">
        <f t="shared" si="3"/>
        <v>0</v>
      </c>
      <c r="G179" s="137"/>
      <c r="H179" s="138"/>
      <c r="I179" s="139"/>
      <c r="J179" s="140"/>
      <c r="K179" s="20"/>
      <c r="L179" s="21"/>
    </row>
    <row r="180" spans="1:12" s="24" customFormat="1" ht="60.75" customHeight="1">
      <c r="A180" s="128" t="s">
        <v>77</v>
      </c>
      <c r="B180" s="128" t="s">
        <v>15</v>
      </c>
      <c r="C180" s="129" t="s">
        <v>65</v>
      </c>
      <c r="D180" s="130">
        <v>1000</v>
      </c>
      <c r="E180" s="131"/>
      <c r="F180" s="44">
        <f t="shared" si="3"/>
        <v>0</v>
      </c>
      <c r="G180" s="141"/>
      <c r="H180" s="141"/>
      <c r="I180" s="141"/>
      <c r="J180" s="141"/>
      <c r="K180" s="25"/>
      <c r="L180" s="25"/>
    </row>
    <row r="181" spans="1:12" s="24" customFormat="1" ht="51">
      <c r="A181" s="19"/>
      <c r="B181" s="20"/>
      <c r="C181" s="20"/>
      <c r="D181" s="50"/>
      <c r="E181" s="50"/>
      <c r="F181" s="51">
        <f>SUM(F175:F180)</f>
        <v>0</v>
      </c>
      <c r="G181" s="52"/>
      <c r="H181" s="50" t="s">
        <v>79</v>
      </c>
      <c r="I181" s="51">
        <f>SUM(I175:I180)</f>
        <v>0</v>
      </c>
      <c r="J181" s="49"/>
      <c r="K181" s="20"/>
      <c r="L181" s="21"/>
    </row>
  </sheetData>
  <sheetProtection selectLockedCells="1" selectUnlockedCells="1"/>
  <mergeCells count="2">
    <mergeCell ref="A27:A28"/>
    <mergeCell ref="E27:E28"/>
  </mergeCells>
  <phoneticPr fontId="19" type="noConversion"/>
  <pageMargins left="0.74791666666666667" right="0.74791666666666667" top="0.5" bottom="0.52986111111111112" header="0.51180555555555551" footer="0.51180555555555551"/>
  <pageSetup paperSize="9" scale="69" firstPageNumber="0" orientation="landscape" horizontalDpi="300" verticalDpi="300" r:id="rId1"/>
  <headerFooter alignWithMargins="0"/>
  <rowBreaks count="8" manualBreakCount="8">
    <brk id="22" max="9" man="1"/>
    <brk id="38" max="9" man="1"/>
    <brk id="50" max="9" man="1"/>
    <brk id="85" max="9" man="1"/>
    <brk id="96" max="9" man="1"/>
    <brk id="104" max="9" man="1"/>
    <brk id="143" max="9" man="1"/>
    <brk id="169" max="9" man="1"/>
  </rowBreaks>
  <colBreaks count="2" manualBreakCount="2">
    <brk id="10" max="992" man="1"/>
    <brk id="11" max="995" man="1"/>
  </colBreaks>
</worksheet>
</file>

<file path=xl/worksheets/sheet2.xml><?xml version="1.0" encoding="utf-8"?>
<worksheet xmlns="http://schemas.openxmlformats.org/spreadsheetml/2006/main" xmlns:r="http://schemas.openxmlformats.org/officeDocument/2006/relationships">
  <dimension ref="B4:D65"/>
  <sheetViews>
    <sheetView view="pageBreakPreview" zoomScale="86" zoomScaleSheetLayoutView="86" workbookViewId="0">
      <selection activeCell="C21" sqref="C21"/>
    </sheetView>
  </sheetViews>
  <sheetFormatPr defaultRowHeight="15" customHeight="1"/>
  <cols>
    <col min="1" max="1" width="11.25" style="1" customWidth="1"/>
    <col min="2" max="2" width="11.875" style="2" customWidth="1"/>
    <col min="3" max="3" width="18.25" style="3" customWidth="1"/>
    <col min="4" max="4" width="18" style="4" customWidth="1"/>
    <col min="5" max="16384" width="9" style="1"/>
  </cols>
  <sheetData>
    <row r="4" spans="2:4" ht="21" customHeight="1">
      <c r="B4" s="172" t="s">
        <v>125</v>
      </c>
      <c r="C4" s="172"/>
      <c r="D4" s="173"/>
    </row>
    <row r="6" spans="2:4" ht="15.75" customHeight="1">
      <c r="B6" s="9" t="s">
        <v>121</v>
      </c>
      <c r="C6" s="10" t="s">
        <v>122</v>
      </c>
      <c r="D6" s="11" t="s">
        <v>123</v>
      </c>
    </row>
    <row r="7" spans="2:4" ht="15" customHeight="1">
      <c r="B7" s="12">
        <v>1</v>
      </c>
      <c r="C7" s="13">
        <v>122315</v>
      </c>
      <c r="D7" s="14">
        <f>C7*1.08</f>
        <v>132100.20000000001</v>
      </c>
    </row>
    <row r="8" spans="2:4" ht="15" customHeight="1">
      <c r="B8" s="12">
        <v>2</v>
      </c>
      <c r="C8" s="13">
        <v>670</v>
      </c>
      <c r="D8" s="14">
        <f t="shared" ref="D8:D32" si="0">C8*1.08</f>
        <v>723.6</v>
      </c>
    </row>
    <row r="9" spans="2:4" ht="15" customHeight="1">
      <c r="B9" s="12">
        <v>3</v>
      </c>
      <c r="C9" s="13">
        <v>27500</v>
      </c>
      <c r="D9" s="14">
        <f t="shared" si="0"/>
        <v>29700.000000000004</v>
      </c>
    </row>
    <row r="10" spans="2:4" ht="15" customHeight="1">
      <c r="B10" s="12">
        <v>4</v>
      </c>
      <c r="C10" s="13">
        <v>89217.75</v>
      </c>
      <c r="D10" s="14">
        <f t="shared" si="0"/>
        <v>96355.170000000013</v>
      </c>
    </row>
    <row r="11" spans="2:4" ht="15" customHeight="1">
      <c r="B11" s="12">
        <v>5</v>
      </c>
      <c r="C11" s="13">
        <v>185597.6</v>
      </c>
      <c r="D11" s="14">
        <f t="shared" si="0"/>
        <v>200445.40800000002</v>
      </c>
    </row>
    <row r="12" spans="2:4" ht="15" customHeight="1">
      <c r="B12" s="12">
        <v>6</v>
      </c>
      <c r="C12" s="13">
        <v>2579.42</v>
      </c>
      <c r="D12" s="14">
        <f t="shared" si="0"/>
        <v>2785.7736000000004</v>
      </c>
    </row>
    <row r="13" spans="2:4" ht="15" customHeight="1">
      <c r="B13" s="12">
        <v>7</v>
      </c>
      <c r="C13" s="13">
        <v>3852.5</v>
      </c>
      <c r="D13" s="14">
        <f t="shared" si="0"/>
        <v>4160.7000000000007</v>
      </c>
    </row>
    <row r="14" spans="2:4" ht="15" customHeight="1">
      <c r="B14" s="12">
        <v>8</v>
      </c>
      <c r="C14" s="13">
        <v>2379.6</v>
      </c>
      <c r="D14" s="14">
        <f t="shared" si="0"/>
        <v>2569.9679999999998</v>
      </c>
    </row>
    <row r="15" spans="2:4" ht="15" customHeight="1">
      <c r="B15" s="12">
        <v>9</v>
      </c>
      <c r="C15" s="13">
        <v>27220</v>
      </c>
      <c r="D15" s="14">
        <f t="shared" si="0"/>
        <v>29397.600000000002</v>
      </c>
    </row>
    <row r="16" spans="2:4" ht="15" customHeight="1">
      <c r="B16" s="12">
        <v>10</v>
      </c>
      <c r="C16" s="13">
        <v>90199.3</v>
      </c>
      <c r="D16" s="14">
        <f t="shared" si="0"/>
        <v>97415.244000000006</v>
      </c>
    </row>
    <row r="17" spans="2:4" ht="15" customHeight="1">
      <c r="B17" s="12">
        <v>11</v>
      </c>
      <c r="C17" s="13">
        <v>11800</v>
      </c>
      <c r="D17" s="14">
        <f t="shared" si="0"/>
        <v>12744</v>
      </c>
    </row>
    <row r="18" spans="2:4" ht="15" customHeight="1">
      <c r="B18" s="12">
        <v>12</v>
      </c>
      <c r="C18" s="13">
        <v>3121</v>
      </c>
      <c r="D18" s="14">
        <f t="shared" si="0"/>
        <v>3370.6800000000003</v>
      </c>
    </row>
    <row r="19" spans="2:4" ht="15" customHeight="1">
      <c r="B19" s="12">
        <v>13</v>
      </c>
      <c r="C19" s="13">
        <v>9187.5</v>
      </c>
      <c r="D19" s="14">
        <f t="shared" si="0"/>
        <v>9922.5</v>
      </c>
    </row>
    <row r="20" spans="2:4" ht="15" customHeight="1">
      <c r="B20" s="12">
        <v>14</v>
      </c>
      <c r="C20" s="13">
        <v>273000</v>
      </c>
      <c r="D20" s="14">
        <f t="shared" si="0"/>
        <v>294840</v>
      </c>
    </row>
    <row r="21" spans="2:4" ht="15" customHeight="1">
      <c r="B21" s="12">
        <v>15</v>
      </c>
      <c r="C21" s="13">
        <v>64550</v>
      </c>
      <c r="D21" s="14">
        <f t="shared" si="0"/>
        <v>69714</v>
      </c>
    </row>
    <row r="22" spans="2:4" ht="15" customHeight="1">
      <c r="B22" s="12">
        <v>16</v>
      </c>
      <c r="C22" s="13"/>
      <c r="D22" s="14">
        <f t="shared" si="0"/>
        <v>0</v>
      </c>
    </row>
    <row r="23" spans="2:4" ht="15" customHeight="1">
      <c r="B23" s="12">
        <v>17</v>
      </c>
      <c r="C23" s="13"/>
      <c r="D23" s="14">
        <f t="shared" si="0"/>
        <v>0</v>
      </c>
    </row>
    <row r="24" spans="2:4" ht="15" customHeight="1">
      <c r="B24" s="12">
        <v>18</v>
      </c>
      <c r="C24" s="13"/>
      <c r="D24" s="14">
        <f t="shared" si="0"/>
        <v>0</v>
      </c>
    </row>
    <row r="25" spans="2:4" ht="15" customHeight="1">
      <c r="B25" s="12">
        <v>19</v>
      </c>
      <c r="C25" s="13"/>
      <c r="D25" s="14">
        <f t="shared" si="0"/>
        <v>0</v>
      </c>
    </row>
    <row r="26" spans="2:4" ht="15" customHeight="1">
      <c r="B26" s="12">
        <v>20</v>
      </c>
      <c r="C26" s="13"/>
      <c r="D26" s="14">
        <f t="shared" si="0"/>
        <v>0</v>
      </c>
    </row>
    <row r="27" spans="2:4" ht="15" customHeight="1">
      <c r="B27" s="12">
        <v>21</v>
      </c>
      <c r="C27" s="13"/>
      <c r="D27" s="14">
        <f t="shared" si="0"/>
        <v>0</v>
      </c>
    </row>
    <row r="28" spans="2:4" ht="15" customHeight="1">
      <c r="B28" s="12">
        <v>22</v>
      </c>
      <c r="C28" s="13"/>
      <c r="D28" s="14">
        <f t="shared" si="0"/>
        <v>0</v>
      </c>
    </row>
    <row r="29" spans="2:4" ht="15" customHeight="1">
      <c r="B29" s="12">
        <v>23</v>
      </c>
      <c r="C29" s="13"/>
      <c r="D29" s="14">
        <f t="shared" si="0"/>
        <v>0</v>
      </c>
    </row>
    <row r="30" spans="2:4" ht="15" customHeight="1">
      <c r="B30" s="12">
        <v>24</v>
      </c>
      <c r="C30" s="13"/>
      <c r="D30" s="14">
        <f t="shared" si="0"/>
        <v>0</v>
      </c>
    </row>
    <row r="31" spans="2:4" ht="15" customHeight="1">
      <c r="B31" s="12">
        <v>25</v>
      </c>
      <c r="C31" s="13"/>
      <c r="D31" s="14">
        <f t="shared" si="0"/>
        <v>0</v>
      </c>
    </row>
    <row r="32" spans="2:4" ht="15" customHeight="1">
      <c r="B32" s="12">
        <v>26</v>
      </c>
      <c r="C32" s="13"/>
      <c r="D32" s="14">
        <f t="shared" si="0"/>
        <v>0</v>
      </c>
    </row>
    <row r="33" spans="2:4" ht="15" customHeight="1">
      <c r="B33" s="12">
        <v>27</v>
      </c>
      <c r="C33" s="13"/>
      <c r="D33" s="14"/>
    </row>
    <row r="34" spans="2:4" ht="15" customHeight="1">
      <c r="B34" s="12">
        <v>28</v>
      </c>
      <c r="C34" s="13"/>
      <c r="D34" s="14"/>
    </row>
    <row r="35" spans="2:4" ht="15" customHeight="1">
      <c r="B35" s="12">
        <v>29</v>
      </c>
      <c r="C35" s="13"/>
      <c r="D35" s="14"/>
    </row>
    <row r="36" spans="2:4" ht="15" customHeight="1">
      <c r="B36" s="12">
        <v>30</v>
      </c>
      <c r="C36" s="13"/>
      <c r="D36" s="14"/>
    </row>
    <row r="37" spans="2:4" ht="15" customHeight="1">
      <c r="B37" s="12">
        <v>31</v>
      </c>
      <c r="C37" s="13"/>
      <c r="D37" s="14"/>
    </row>
    <row r="38" spans="2:4" ht="15" customHeight="1">
      <c r="B38" s="12">
        <v>32</v>
      </c>
      <c r="C38" s="13"/>
      <c r="D38" s="14"/>
    </row>
    <row r="39" spans="2:4" ht="15" customHeight="1">
      <c r="B39" s="12">
        <v>33</v>
      </c>
      <c r="C39" s="13"/>
      <c r="D39" s="14"/>
    </row>
    <row r="40" spans="2:4" ht="15" customHeight="1">
      <c r="B40" s="12">
        <v>34</v>
      </c>
      <c r="C40" s="13"/>
      <c r="D40" s="14"/>
    </row>
    <row r="41" spans="2:4" ht="15" customHeight="1">
      <c r="B41" s="12">
        <v>35</v>
      </c>
      <c r="C41" s="13"/>
      <c r="D41" s="14"/>
    </row>
    <row r="42" spans="2:4" ht="15" customHeight="1">
      <c r="B42" s="12">
        <v>36</v>
      </c>
      <c r="C42" s="13"/>
      <c r="D42" s="14"/>
    </row>
    <row r="43" spans="2:4" ht="15" customHeight="1">
      <c r="B43" s="12">
        <v>37</v>
      </c>
      <c r="C43" s="13"/>
      <c r="D43" s="14"/>
    </row>
    <row r="44" spans="2:4" ht="15" customHeight="1">
      <c r="B44" s="12">
        <v>45</v>
      </c>
      <c r="C44" s="13"/>
      <c r="D44" s="14"/>
    </row>
    <row r="45" spans="2:4" ht="15" customHeight="1">
      <c r="B45" s="12">
        <v>46</v>
      </c>
      <c r="C45" s="13"/>
      <c r="D45" s="14"/>
    </row>
    <row r="46" spans="2:4" ht="15" customHeight="1">
      <c r="B46" s="12">
        <v>47</v>
      </c>
      <c r="C46" s="13"/>
      <c r="D46" s="14"/>
    </row>
    <row r="47" spans="2:4" ht="15" customHeight="1">
      <c r="B47" s="12">
        <v>48</v>
      </c>
      <c r="C47" s="13"/>
      <c r="D47" s="14"/>
    </row>
    <row r="48" spans="2:4" ht="15" customHeight="1">
      <c r="B48" s="12">
        <v>49</v>
      </c>
      <c r="C48" s="13"/>
      <c r="D48" s="14"/>
    </row>
    <row r="49" spans="2:4" ht="15" customHeight="1">
      <c r="B49" s="12">
        <v>50</v>
      </c>
      <c r="C49" s="13"/>
      <c r="D49" s="14"/>
    </row>
    <row r="50" spans="2:4" ht="15" customHeight="1">
      <c r="B50" s="12">
        <v>51</v>
      </c>
      <c r="C50" s="13"/>
      <c r="D50" s="14"/>
    </row>
    <row r="51" spans="2:4" ht="15" customHeight="1">
      <c r="B51" s="12">
        <v>52</v>
      </c>
      <c r="C51" s="13"/>
      <c r="D51" s="14"/>
    </row>
    <row r="52" spans="2:4" ht="15" customHeight="1">
      <c r="B52" s="12">
        <v>53</v>
      </c>
      <c r="C52" s="13"/>
      <c r="D52" s="14"/>
    </row>
    <row r="53" spans="2:4" ht="15" customHeight="1">
      <c r="B53" s="12">
        <v>54</v>
      </c>
      <c r="C53" s="13"/>
      <c r="D53" s="14"/>
    </row>
    <row r="54" spans="2:4" ht="15" customHeight="1">
      <c r="B54" s="12">
        <v>70</v>
      </c>
      <c r="C54" s="13"/>
      <c r="D54" s="14"/>
    </row>
    <row r="55" spans="2:4" ht="15" customHeight="1">
      <c r="B55" s="15"/>
      <c r="C55" s="16">
        <f>SUM(C7:C54)</f>
        <v>913189.66999999993</v>
      </c>
      <c r="D55" s="14">
        <f>SUM(D7:D54)</f>
        <v>986244.84360000014</v>
      </c>
    </row>
    <row r="56" spans="2:4" ht="15" customHeight="1">
      <c r="B56" s="15"/>
      <c r="C56" s="16"/>
    </row>
    <row r="57" spans="2:4" ht="15" customHeight="1">
      <c r="B57" s="15"/>
      <c r="C57" s="16"/>
    </row>
    <row r="58" spans="2:4" ht="15.75" customHeight="1">
      <c r="B58" s="15"/>
      <c r="C58" s="16" t="s">
        <v>124</v>
      </c>
      <c r="D58" s="4">
        <f>C55/4.2693</f>
        <v>213896.81446607169</v>
      </c>
    </row>
    <row r="59" spans="2:4" ht="15.75" customHeight="1"/>
    <row r="60" spans="2:4" ht="15.75" customHeight="1"/>
    <row r="61" spans="2:4" ht="15.75" customHeight="1"/>
    <row r="62" spans="2:4" ht="15.75" customHeight="1"/>
    <row r="63" spans="2:4" ht="15.75" customHeight="1"/>
    <row r="64" spans="2:4" ht="15.75" customHeight="1"/>
    <row r="65" ht="15.75" customHeight="1"/>
  </sheetData>
  <sheetProtection selectLockedCells="1" selectUnlockedCells="1"/>
  <mergeCells count="1">
    <mergeCell ref="B4:D4"/>
  </mergeCells>
  <phoneticPr fontId="19" type="noConversion"/>
  <pageMargins left="0.75" right="0.75" top="1" bottom="1" header="0.51180555555555551" footer="0.51180555555555551"/>
  <pageSetup paperSize="9" scale="7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Arkusz1</vt:lpstr>
      <vt:lpstr>tabela</vt:lpstr>
      <vt:lpstr>Arkusz1!Obszar_wydruku</vt:lpstr>
      <vt:lpstr>tabela!Obszar_wydruku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Buksa</dc:creator>
  <cp:lastModifiedBy>mbuksa</cp:lastModifiedBy>
  <cp:lastPrinted>2020-08-12T06:48:21Z</cp:lastPrinted>
  <dcterms:created xsi:type="dcterms:W3CDTF">2019-05-07T06:41:47Z</dcterms:created>
  <dcterms:modified xsi:type="dcterms:W3CDTF">2020-08-12T10:50:39Z</dcterms:modified>
</cp:coreProperties>
</file>