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Arkusz1" sheetId="1" r:id="rId1"/>
  </sheets>
  <definedNames>
    <definedName name="_xlnm.Print_Area" localSheetId="0">Arkusz1!$A$1:$J$110</definedName>
  </definedNames>
  <calcPr calcId="124519"/>
</workbook>
</file>

<file path=xl/calcChain.xml><?xml version="1.0" encoding="utf-8"?>
<calcChain xmlns="http://schemas.openxmlformats.org/spreadsheetml/2006/main">
  <c r="F108" i="1"/>
  <c r="F109"/>
  <c r="F76"/>
  <c r="I76" s="1"/>
  <c r="F75"/>
  <c r="I75" s="1"/>
  <c r="F74"/>
  <c r="F67"/>
  <c r="F58"/>
  <c r="I58" s="1"/>
  <c r="I60" s="1"/>
  <c r="F59"/>
  <c r="I59" s="1"/>
  <c r="F57"/>
  <c r="F83"/>
  <c r="F84"/>
  <c r="I84" s="1"/>
  <c r="F85"/>
  <c r="I85" s="1"/>
  <c r="F86"/>
  <c r="I86" s="1"/>
  <c r="F87"/>
  <c r="F88"/>
  <c r="I88"/>
  <c r="F89"/>
  <c r="F90"/>
  <c r="F91"/>
  <c r="F92"/>
  <c r="I92" s="1"/>
  <c r="F93"/>
  <c r="I93" s="1"/>
  <c r="F94"/>
  <c r="I94" s="1"/>
  <c r="F95"/>
  <c r="F96"/>
  <c r="I96" s="1"/>
  <c r="F97"/>
  <c r="F98"/>
  <c r="I98" s="1"/>
  <c r="F99"/>
  <c r="I99" s="1"/>
  <c r="F100"/>
  <c r="I100" s="1"/>
  <c r="I87"/>
  <c r="I89"/>
  <c r="I90"/>
  <c r="I91"/>
  <c r="I95"/>
  <c r="I97"/>
  <c r="I83"/>
  <c r="I74"/>
  <c r="F77"/>
  <c r="I67"/>
  <c r="I68" s="1"/>
  <c r="F68"/>
  <c r="F34"/>
  <c r="I34" s="1"/>
  <c r="I35" s="1"/>
  <c r="F20"/>
  <c r="I20" s="1"/>
  <c r="F19"/>
  <c r="I19" s="1"/>
  <c r="F7"/>
  <c r="F11" s="1"/>
  <c r="F8"/>
  <c r="I8" s="1"/>
  <c r="F9"/>
  <c r="F10"/>
  <c r="I9"/>
  <c r="I10"/>
  <c r="I57"/>
  <c r="F50"/>
  <c r="F51" s="1"/>
  <c r="F41"/>
  <c r="I41" s="1"/>
  <c r="I43" s="1"/>
  <c r="F42"/>
  <c r="I42" s="1"/>
  <c r="F27"/>
  <c r="I27" s="1"/>
  <c r="I28" s="1"/>
  <c r="F28"/>
  <c r="F21"/>
  <c r="F101"/>
  <c r="I101" s="1"/>
  <c r="I108"/>
  <c r="I109" s="1"/>
  <c r="I21" l="1"/>
  <c r="I77"/>
  <c r="I50"/>
  <c r="I51" s="1"/>
  <c r="F35"/>
  <c r="F60"/>
  <c r="F43"/>
  <c r="I7"/>
  <c r="I11" s="1"/>
</calcChain>
</file>

<file path=xl/sharedStrings.xml><?xml version="1.0" encoding="utf-8"?>
<sst xmlns="http://schemas.openxmlformats.org/spreadsheetml/2006/main" count="293" uniqueCount="93">
  <si>
    <r>
      <t xml:space="preserve">Osłona na nogę do kolan z paskami antypoślizgowymi, zapinane na rzep, z włókniny trójwarstwowej SFS oddychającej pełnobarierowej o gramaturze 81 g/m2 </t>
    </r>
    <r>
      <rPr>
        <sz val="9"/>
        <color indexed="10"/>
        <rFont val="Verdana"/>
        <family val="2"/>
        <charset val="238"/>
      </rPr>
      <t>lub 78g/m2</t>
    </r>
    <r>
      <rPr>
        <sz val="9"/>
        <rFont val="Verdana"/>
        <family val="2"/>
        <charset val="238"/>
      </rPr>
      <t>, przebadanej na przenikanie cytostatyków zgodnie z normą ASTM F739.</t>
    </r>
  </si>
  <si>
    <r>
      <t xml:space="preserve">Sterylna osłona na stolik Mayo o wymiarach min. 80 x 145cm lub </t>
    </r>
    <r>
      <rPr>
        <sz val="9"/>
        <color indexed="10"/>
        <rFont val="Verdana"/>
        <family val="2"/>
        <charset val="238"/>
      </rPr>
      <t>80 x 140 cm</t>
    </r>
    <r>
      <rPr>
        <sz val="9"/>
        <rFont val="Verdana"/>
        <family val="2"/>
        <charset val="238"/>
      </rPr>
      <t>, wykonana z mocnej nieprzemakalnej folii - kolor czerwony z warstwą ochronną i dużym wywinięciem co ułatwia czyste nakrycie stolika;    Wymagane minimalne parametry techniczne: Osłona na stolik Mayo - Folia PE o grubości min. 0,05mm, warstwa chłonna laminat dwuwarstwowy o gramaturze nie mniejszej niż 60g/m².  Min. wytrzymałość na rozerwanie/ rozdarcie  min. -  100 kPa   Nieprzemakalność całej powierzchni serwety min 1000mm H2O</t>
    </r>
  </si>
  <si>
    <r>
      <t xml:space="preserve">Maska chirurgiczna trójwarstwowa, pełnobarierowa wewnetrzna strona - twarzowa wykonana z wysokiej jakości wygładzonej włókniny nie powodującej podrażnień skóry, wolna od mikrowłosków, bezwonna. Sposób pakowania w kartoniki max po 50 szt,   z możliwośćią higienicznego, pojedynczego wyjmowania z kartonika, kolor niebieski lub zielony </t>
    </r>
    <r>
      <rPr>
        <sz val="9"/>
        <color indexed="10"/>
        <rFont val="Verdana"/>
        <family val="2"/>
        <charset val="238"/>
      </rPr>
      <t>lub biały</t>
    </r>
    <r>
      <rPr>
        <sz val="9"/>
        <rFont val="Verdana"/>
        <family val="2"/>
        <charset val="238"/>
      </rPr>
      <t>.  Maski  medyczne powinny spełniać normę PN EN 14683. Wynik uzyskany z badań: skuteczność  filtracji bakterii (BFE)  % = min 99,8
ciśnienie różnicowe  Pa =29,4                                                                                                                 Maska  zawiązywana na troki o dł. min. 40 cm.</t>
    </r>
  </si>
  <si>
    <r>
      <t xml:space="preserve">Serwety do obłożenia pacjenta powinny być wykonane z laminatu 2-warstwowego ( włóknina polipropylenowa + folia polietylenowa ) o gramaturze 57,5g/m2  i powinny spełniać wymagania normy PN EN 13795; wymagania wysokie (na całej powierzchni serwety), być odporne na penetrację płynów  i mikroorganizmów ,wytrzymałe na wypchanie na mokro &gt;260 kPa </t>
    </r>
    <r>
      <rPr>
        <sz val="9"/>
        <color indexed="10"/>
        <rFont val="Verdana"/>
        <family val="2"/>
        <charset val="238"/>
      </rPr>
      <t>lub 185 kPa</t>
    </r>
    <r>
      <rPr>
        <sz val="9"/>
        <rFont val="Verdana"/>
        <family val="2"/>
        <charset val="238"/>
      </rPr>
      <t xml:space="preserve">, posiadać szybkość absorpcji (spływ cieczy) na poziomie 80% </t>
    </r>
    <r>
      <rPr>
        <sz val="9"/>
        <color indexed="10"/>
        <rFont val="Verdana"/>
        <family val="2"/>
        <charset val="238"/>
      </rPr>
      <t>lub 75 %</t>
    </r>
    <r>
      <rPr>
        <sz val="9"/>
        <rFont val="Verdana"/>
        <family val="2"/>
        <charset val="238"/>
      </rPr>
      <t xml:space="preserve"> (badanie według ISO 9073-11), klej użyty w serwetach powinien się swobodnie repozycjonować bez ryzyka uszkodzenia materiału.Serwety powinny posiadać oznaczania kierunku rozkładania w postaci piktogramu , oraz mieć wyraznie oznaczony środek serwety głównej np.. strzałką. Tasma samoprzylepna powinna mieć szerokości min.5 cmi być wyposażona w tzw. „fingerlifty”.   Oznakowanie jednostkowe powinno posiadać wyrażnie zaznaczony kierunek otwierania , oraz dwie samoprzylepne etykiety umożliwiające wklejenie do dokumentacji medycznej, zawierajace następujące informacje : nazwa producenta,    LOT lub seria,indeks identyfikacyjny ,data ważności. Zestaw sterylizowany tlenkiem etylenu.</t>
    </r>
  </si>
  <si>
    <r>
      <t xml:space="preserve">Sterylne ręczniki wysokochłonne o wymiarach 30 x 40 cm (pakowane po 2 szt.) o bardzo wysokiej chłonności i gramaturze 60g/m2 lub </t>
    </r>
    <r>
      <rPr>
        <sz val="9"/>
        <color indexed="10"/>
        <rFont val="Verdana"/>
        <family val="2"/>
        <charset val="238"/>
      </rPr>
      <t>65g/m2</t>
    </r>
    <r>
      <rPr>
        <sz val="9"/>
        <rFont val="Verdana"/>
        <family val="2"/>
        <charset val="238"/>
      </rPr>
      <t>. Opakowanie jednostkowe posiada 2 etykiety samoprzylepne zawierające dane producenta, nr katalogowy, LOT i datę ważności. Produkt sterylizowany tlenkiem etylenu.</t>
    </r>
  </si>
  <si>
    <r>
      <t xml:space="preserve">Na zewnętrznym opakowaniu dwie etykiety samoprzylepne dla potrzeb dokumentacji  zawierające nr katalogowy , LOT, datę ważności  oraz dane producenta. Dodatkowo w opakowaniu dwa ręczniki w rozmiarze 30 x 40 cm. Fartuch przeznaczony do operacji  generujących dużą ilość płynów . Rozmiar fartucha oznaczony na dwa sposoby : w centymetrach oznaczających jego długość  130 cm (+/- 5 cm) oraz  literowo  „M”. </t>
    </r>
    <r>
      <rPr>
        <sz val="9"/>
        <color indexed="10"/>
        <rFont val="Verdana"/>
        <family val="2"/>
        <charset val="238"/>
      </rPr>
      <t>Kolor dowolny.</t>
    </r>
    <r>
      <rPr>
        <sz val="9"/>
        <rFont val="Verdana"/>
        <family val="2"/>
        <charset val="238"/>
      </rPr>
      <t xml:space="preserve"> Produkt sterylizowany tlenkiem etylenu.</t>
    </r>
  </si>
  <si>
    <r>
      <t xml:space="preserve">Dodatkowo w opakowaniu dwa ręczniki w rozmiarze 30 x 40 cm. Fartuch przeznaczony do operacji  generujących dużą ilość płynów . Rozmiar fartucha oznaczony na dwa sposoby : w centymetrach oznaczających jego długość  150 cm (+/- 5 cm) oraz  literowo  „L”. </t>
    </r>
    <r>
      <rPr>
        <sz val="9"/>
        <color indexed="10"/>
        <rFont val="Verdana"/>
        <family val="2"/>
        <charset val="238"/>
      </rPr>
      <t>Kolor dowolny.</t>
    </r>
    <r>
      <rPr>
        <sz val="9"/>
        <rFont val="Verdana"/>
        <family val="2"/>
        <charset val="238"/>
      </rPr>
      <t xml:space="preserve"> Produkt sterylizowany tlenkiem etylenu .</t>
    </r>
  </si>
  <si>
    <r>
      <t xml:space="preserve">Fartuch sterylny przeznaczony do drobnych interwencji chirurgicznych .Wykonany z miękkiej , przewiewnej włókniny SMMS o gramaturze 35g/m2. Fartuch złózony w sposób zapewniający aseptyczną aplikację. Wiązany na 3 pary troków  zewnętrznych umieszczonych z tyłu , mankiety o długości 8 cm  (+ 2 cm), wykonane z poliestru. Szwy wykonane techniką ultradzwiękową.  Posiada  oznakowanie rozmiaru w postaci  naklejki naklejonej na fartuchu, pozwalajace na identyfikację przed rozłozeniem . Zapakowanie i złozenie fartucha umożliwia jego szybkie otwarcie i przekazanie do użytku Na zewnętrznym opakowaniu dwie etykiety samoprzylepne dla potrzeb dokumentacji medycznej  zawierające nr katalogowy ,LOT, datę ważności oraz dane producenta.  Rozmiar fartucha oznaczony na  dwa sposoby ; w centymetrach oznaczjacych jego długość – 130 cm lub 150 cm  (+/- 5 cm) oraz literowo  „L” i „XL” lub jeden sposób. </t>
    </r>
    <r>
      <rPr>
        <sz val="9"/>
        <color indexed="10"/>
        <rFont val="Verdana"/>
        <family val="2"/>
        <charset val="238"/>
      </rPr>
      <t>Kolor dowolny.</t>
    </r>
    <r>
      <rPr>
        <sz val="9"/>
        <rFont val="Verdana"/>
        <family val="2"/>
        <charset val="238"/>
      </rPr>
      <t xml:space="preserve"> Zakup wg potrzeb zamawiającego.</t>
    </r>
  </si>
  <si>
    <t xml:space="preserve">Niesterylna  jednorazowa bluza przeznaczona do użytku przez personel na bloku operacyjnym . Bluza wykonana z lekkiej i miękkie włókniny typu spunbond  o gramaturze 50g/m2. Kolor zielony .Rozmiar „L”. Bluza z krótkim rękawem o kroju raglanowym, pod szyją posiada wycięcie w kształcie litery V wykończone lamówką , oraz trzy kieszenie  (dwie na dole bluzy i jedną ,dwudzielną na piersi) , a także metkę z rozmiarem widoczną przed rozłożeniem. Nie zawiera elementów „twardych” tj. plastik  lub metal.                                                                                                                                                      Niesterylne  jednorazowe spodnie zabiegowe przeznaczone  do użytku przez personel na bloku operacyjnym . Spodnie  wykonane z lekkiej i miękkie włókniny typu spunbond  o gramaturze 50g/m2. Kolor zielony .Rozmiar „L”.  Spodnie z długimi prostymi , nogawkami  i możliwością regulacji obwodu pasa za pomocą troków, wykonanych z tego samego materiału co spodnie, wyposazone w dwie kieszenie  , a także metkę z rozmiarem. Nie zawierają  elementów „twardych” tj. plastik  lub metal.    Bluza i spodnie komplet lecz pakowane osobno.                                                                                                    </t>
  </si>
  <si>
    <t>kpl.</t>
  </si>
  <si>
    <t> okres przydatności do użycia 5 lat pod warunkiem, że produkt jest prawidłowo przechowywany  przeszedł kontrolę wzrokową</t>
  </si>
  <si>
    <t>• okres przydatności do użycia 5 lat pod warunkiem, że produkt jest prawidłowo przechowywany i przeszedł kontrolę wzrokową</t>
  </si>
  <si>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</si>
  <si>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</si>
  <si>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</si>
  <si>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</si>
  <si>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</si>
  <si>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</si>
  <si>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</si>
  <si>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</si>
  <si>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</si>
  <si>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(a)</t>
  </si>
  <si>
    <t>(b)</t>
  </si>
  <si>
    <t>(a x b = c)</t>
  </si>
  <si>
    <t>(d)</t>
  </si>
  <si>
    <t>(c + d)</t>
  </si>
  <si>
    <t>1.</t>
  </si>
  <si>
    <t>szt.</t>
  </si>
  <si>
    <t>2.</t>
  </si>
  <si>
    <t xml:space="preserve"> Czysty i sterylny biały kaptur z trokami, umożliwiającymi dopasowanie do kształtu głowy
• sterylność potwierdzona certyfikatem dołączonym do każdej partii
• poziom zapewnienia sterylności •  przeznaczony do pracy w pomieszczeniach o klasie czystości A i B wg GMP
 Środek ochrony indywidualnej kategorii III zgodnie z Rozporządzeniem (UE) 2016/425
• odzież chroniąca przed ciekłymi substancjami chemicznymi zapewniająca częściową ochronę ciała (typ PB[6])
• odzież chroniąca przed czynnikami biologicznymi wg EN 14126:2003
 Parametry materiału:
• polietylen dużej gęstości o masie powierzchniowej nie większej niż 45 g/m2 
• umożliwia transfer powietrza i pary wodnej („oddychający”) w celu zapewnienia odpowiedniego komfortu termicznego podczas użytkowania: 
 przepuszczalność powietrza 
 opór pary wodnej,  wg EN 31092/ISO 11092, wynik: 6,8 m2*Pa/W
• odporny na przenikanie typowych cytostatyków:  nie mniej niż 7 związków o klasie przenikania 5 wg EN 14325
• nie emituje zanieczyszczeń mechanicznych i chroni przed ich przenikaniem na zewnątrz
 Pozostałe informacje:
• szwy wewnętrzne lamowane
• rozmiar uniwersalny
• zwalidowany system podwójnego pakowania
• produkt złożony w sposób umożliwiający aseptyczne zakładanie 
</t>
  </si>
  <si>
    <t xml:space="preserve"> Kombinezon - Czysty i sterylny biały kombinezon ochronny bez kaptura
• sterylność potwierdzona certyfikatem dołączonym do każdej partii
• poziom zapewnienia sterylności 
• przeznaczony do pracy w pomieszczeniach o klasie czystości A i B wg GMP
 Środek ochrony indywidualnej kategorii III zgodnie z Rozporządzenie UE 2016/425
 typ 5: odporność na przeciek drobnych cząstek do wnętrza ubioru – badanie wg normy EN ISO 13982-1:2004/A1:2010
 typ 6: odzież chroniąca przed ciekłymi chemikaliami (EN 13034:2005+A1:2009) 
 odzież chroniąca przed czynnikami biologicznymi wg EN 14126:2003
 Parametry materiału:
• wysokiej gęstości polietylen o masie powierzchniowej nie większej niż 45 g/m2 
• umożliwia  transfer powietrza i pary wodnej („oddychający”) w celu zapewnienia odpowiedniego komfortu termicznego podczas użytkowania: 
 przepuszczalność powietrza   
 opór pary wodnej, wg EN 31092/ISO 11092, wynik: 6,8 m2*Pa/W
• odporny na przenikanie typowych cytostatyków: nie mniej niż 7 związków o klasie przenikania 5 wg EN 14325
• nie emituje zanieczyszczeń mechanicznych i chroni przed ich przenikaniem na zewnątrz
 Właściwości fizyczne materiału:
 Odporność materiału na ścieranie wg EN 530 Metoda 2, &gt;10 cykli 
 wytrzymałość na zginanie materiału 
 odporność na przebicie wg EN 863 co najmniej  &gt;5 N 
 Konstrukcja kombinezonu: 
• szwy wewnętrzne lamowane
• elastyczne pętelki na kciuk przy rękawach
• gumka w tunelu przy mankietach rękawów i nogawek 
• zamknięcie z przodu kombinezonu na zamek błyskawiczny przykryty patką 
 Pozostałe informacje:
 zwalidowany system podwójnego pakowania 
 produkt złożony w sposób umożliwiający aseptyczne zakładanie 
 dostępny w 6 rozmiarach (od SM do 3X)
</t>
  </si>
  <si>
    <t>Środki ochrony indywidualnej - fartuchy, osłona na nogę</t>
  </si>
  <si>
    <t xml:space="preserve">szt.        </t>
  </si>
  <si>
    <t>Zestaw sterylizowany tlenkiem etylenu.</t>
  </si>
  <si>
    <t>Koszula  medyczna dla pacjenta z krótkim rękawem w kolorze niebieskim, wykonana z
SMS min. 35 g/m2, wiązana w pasie i przy szyi, w rozmiarze M/L
Dopuszczamy opakowania x 10 szt.</t>
  </si>
  <si>
    <t>op.</t>
  </si>
  <si>
    <t>8.</t>
  </si>
  <si>
    <t>9.</t>
  </si>
  <si>
    <t>10.</t>
  </si>
  <si>
    <t>11.</t>
  </si>
  <si>
    <t>12.</t>
  </si>
  <si>
    <t>13.</t>
  </si>
  <si>
    <t>Maseczki chirurgiczne</t>
  </si>
  <si>
    <t>Osłna na stolik Mayo</t>
  </si>
  <si>
    <t>Czepki</t>
  </si>
  <si>
    <t>Podkłady, pokrowce</t>
  </si>
  <si>
    <t xml:space="preserve">Sterylny  zestaw podstawowy;minimalny skład zestawu : 1 x serweta na stolik instrumentalny 150x 190 cm (jako owinięcie zestawu) wykonana z laminatu 2-warstwowego składającego się z ciemnozielonej hydrofilowej włókniny polipropylenowej i dwukolorowej (niebiesko-zielono/białej) folii propylenowej lub włókniny polipropylenowej i foli polietylenowej. Poszczególne warstwy są połączone równomiernie przy uzyciu techniki współwytłaczania.Gramatura materiału w polu krytycznym 76-77g/m2. 1x serweta na stolik Mayo 80 cm x 145cm,wykonana z folii polietylenowej o grubości 55 mikrometrów ze wzmocnieniem włókninowym ,cała serweta gramatura 83-86,5 g/m2; dwa ręczniki 30 x 40 cm ;2 x serweta operacyjna 75x 90 cm wyposazone w tasmę samoprzylepną na dłuższym boku serwety; 1 x serweta operacyjna175 x 180cm wyposazona w taśmę samoprzylepną; 1 x serweta operacyjna 150cm x 240 cm,wyposażona w taśmę samoprzylepną dzieloną o łącznej długości 100 cm.                                                                                  </t>
  </si>
  <si>
    <t xml:space="preserve">Sterylny zestaw uniwersalnych serwet do operacji torakochirurgicznych , minimalny skład zestawu 1 x serwetana stolik instrumentalny 150x 190 cm (jako owiniecie zestawu)wykonana z laminatu 2-warstwowego składającego się z ciemnozielonej hydrofilowej włókniny polipropylenowej i dwukolorowej (niebiesko-zielono/białej) folii propylenowej lub włókniny polipropylenowej i foli polietylenowej. .Poszczególne warstwy są połączone równomiernie przy uzyciu techniki współwytłaczania.Gramatura materiału w polu krytycznym 76-77g/m2. 4 ręczniki 30 x 40 cm; 1 serweta na stolik Mayo 80 x 145 cm; 1 tasma samoprzylepna  9 x 50 cm; 2 samoprzylepne serwety operacyjne wzmocnione 90 x 110 cm; 1 samoprzylepna serweta operacyjna wzmocnione 190 x 225 cm z dzielonym paskiem samoprzylepnym 100 cm; 1 samoprzylepna serweta operacyjna 225 cm x 270 cm z wycieciem  45x 65 cm z osłoną podpórek kończyn górnych.Obłozenie pacjenta wykonane z laminatu dwuwarstwoego : włókna polipropylenowego i folia polietylenowa. </t>
  </si>
  <si>
    <t>Gramatura laminatu podstawowego 57,5 g/m2.Wokół pola operacyjnego, na kazdej z serwt polipropylenowe łaty chłonneo wymiarach ; w serwetach90 x 110 cm łata 20cm(+/-) 0,5 x 75 cm ( +/-1) w serwecie dolnej  190 x225 cm  łata 25 cm (+/-0,5) x 75 cm (+/-1) oraz w serwecie 225 x 270 cm łta ma 25 cm  (+/-0,5 ) x 60 cm (+/-1). Całkowita gramatura laminatu podstawowego i łaty chłonnej 109,5 - 112,5g/m2.  Materiał obłozenia spełnia wymagania wysokie normy PN EN 13795.. Zestaw posiada 2 etykiety samoprzylepne zawierające nr katalogowy , LOT, datę wazności oraz dane producenta. Na opakowaniu wyraznie zaznaczony kierunek otwierania. Serwety posiadają oznaczenia kierunku rozkładania  w postaci piktogramów.</t>
  </si>
  <si>
    <t xml:space="preserve">Sterylny fartuch chirurgiczny wzmocniony wykonany z miękkiej , przewiewnej  włókniny SMMS o gramaturze 35g/m2. Fartuch posiada  nieprzemakalne  wzmocnienia wykonane z laminatu dwuwarstwowego ; włóknina polipropylenowa   i folia polietylenowa.. Wzmocnienia  znajdują się w części przedniej i na  rękawach. Gramatura wzmocnienia w części przedniej  fartucha 42g/m2 , na rękawach 40,5 g/m2. Fartuch z zakładanymi połami złożony w sposób zapewniający aseptyczną aplikację i zachowujący sterylny  obszar na plecach (złożenie typu book folded) Wiązany na troki wewnętrzne oraz troki zewnętrzne z kartonikiem ; z tyłu , w okolicach szyi, zapięcie na rzep 3 x 6 cm i 3 x 13 cm, mankiety o długości 8 cm ( + 2 cm) wykonane z poliestru. Szwy wykonane techniką ultradżwiękową Oznakowanie rozmiaru w postaci naklejki naklejone na fartuch, pozwalające na identyfikację przed rozłożeniem. Fartuch podwójnie pakowany ze sterylnym opakowaniem wewnętrznym – papier krepowy.  </t>
  </si>
  <si>
    <t xml:space="preserve">Koszula  medyczna </t>
  </si>
  <si>
    <t>Maski, fartuchy, serwety, podkłady</t>
  </si>
  <si>
    <t>producent
nr katalogowy (jeśli został przypisany)</t>
  </si>
  <si>
    <t>Sterylna kieszeń na narzędzia chirurgiczne;  2- komorowa o wymiarach 38cm x 40 cm, bez sztywnika. Na dłuższym  brzegu kieszeni znajduje się 5 cm pasek samoprzylepny pokryty hypoalergicznym klejem repozycjonowalnym, wyposażony w marginesy ułatwiające odklejanie papieru zabezpieczajacego. Produkt sterylizowany tlenkiem etylenu.</t>
  </si>
  <si>
    <t>Sterylna kieszeń na narzędzia chirurgiczne;  1 - komorowa o wymiarach 38cm x 40 cm, bez sztywnika. Na dłuższym  brzegu kieszeni znajduje się 5 cm pasek samoprzylepny pokryty hypoalergicznym klejem repozycjonowalnym, wyposażony w marginesy ułatwiające odklejanie papieru zabezpieczajacego. Produkt sterylizowany tlenkiem etylenu.</t>
  </si>
  <si>
    <t>Czepek chirurgiczny damski, wykonany w części górnej z włókniny perforowanej,  w części bocznej z chłonnej włókniny wiskozowej, z tyłu ściągnięty lekką nie uciskającą gumką. Sposób pakowania w kartoniki max. 40 szt. Gwarantujący higieniczne przechowywanie i wyjmowanie; kolor niebieski lub zielony; rozmiar XL.</t>
  </si>
  <si>
    <t>Czepek chirurgiczny męski o kroju furażerki, wykonany w części górnej z włókniny perforowanej, w części bocznej z chłonnej włókniny wiskozowej, z tyłu wiązany na troki, rondo  20 cm. Sposób pakowania w kartoniki max. 30 szt., gwarantujący higieniczne przechowywanie i wyjmowanie; kolor niebieski; rozmiar XL.</t>
  </si>
  <si>
    <t>Prześcieradło niejałowe, nieprzemakalne, trójwarstwowe, kolor biały, całkowita gramatura laminatu 48-50 g/2  bibuła 36g/m2 (+/- 0,10), grubość folii 22 μm (+/-2), minimalna chłonność 160g/m2, wymiary 150 x 210 cm. Wyrób medyczny klasy I, pakowany po maksimum 5 sztuk, indywidualnie składany</t>
  </si>
  <si>
    <t>Prześcieradło niesterylne o wymiarach min. 160 x 210 cm.(+- 10cm)
wykonane z włókniny PP typu spunbond o gramaturze 28 g/m2, kolor niebieski. Wyrób medyczny klasy I,</t>
  </si>
  <si>
    <t>Chirurgiczne pokrowce na buty wykonane z grubej i mocnej włókniny ściągane gumką, także pod podeszwą co powoduje doskonałe przyleganie do obuwia; kolor zielony.  min. 30g/m2</t>
  </si>
  <si>
    <t>Maski ochronne</t>
  </si>
  <si>
    <t>Maska ochronna trójwarstwowa na twarz z przezroczystą antyodblaskową ochroną na oczy x 25 szt.</t>
  </si>
  <si>
    <t>Sterylna osłona na kamerę o wymiarach  13x250 cm, złożona teleskopowo z foliową taśmą lepną na końcu osłony do zamocowania na przewodzie. Osłona wykonana z mocnej przezroczystej folii polietllenowej o grubości 0,05mm. Wewnątrz opakowania osłona jest umieszczona w torbie z folii polietylenowej. Materiał spełnia wymagania normy EN PN 13795.Produkt sterylizowany tlenkiem etylenu.</t>
  </si>
  <si>
    <t>szt</t>
  </si>
  <si>
    <t>Serweta operacyjnao wymiarach 75x90 cm z otworem samoprzylepnym o średnicy 8 cm wykonana z laminatu dwuwarstwowego;włóknina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</t>
  </si>
  <si>
    <t>Serweta operacyjna o wymiarach 75x90 cm wykonana z laminatu dwuwarstwowego;włóknina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</t>
  </si>
  <si>
    <t>Serweta operacyjna o wymiarach 150cm x 240 cm wykonana z laminatu dwuwarstwowego; 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</t>
  </si>
  <si>
    <t>Sterylny fartuch chirurgiczny wzmocniony wykonany z miękkiej , przewiewnej  włókniny SMMS o gramaturze 35g/m2. Fartuch posiada  nieprzemakalne  wzmocnienia wykonane z laminatu dwuwarstwowego ; włóknina polipropylenowa   i folia polietylenowa.. Wzmocnienia  znajdują się w części przedniej i na  rękawach. Gramatura wzmocnienia w części przedniej  fartucha 42g/m2 , na rękawach 40,5 g/m2. Fartuch z zakładanymi połami złożony w sposób zapewniający aseptyczną aplikację i zachowujący sterylny  obszar na plecach  (złożenie typu book folded) Wiązany na troki wewnętrzne oraz troki zewnętrzne z kartonikiem ; z tyłu , w okolicach szyi, zapięcie na rzep 3 x 6 cm i 3 x 13 cm, mankiety o długości 8 cm ( + 2 cm) wykonane z poliestru. Szwy wykonane techniką ultradżwiękową Oznakowanie rozmiaru w postaci naklejki naklejone na fartuch, pozwalające na identyfikację przed rozłożeniem. Fartuch podwójnie pakowany ze sterylnym opakowaniem wewnętrznym – papier krepowy. Na zewnętrznym opakowaniu dwie etykiety samoprzylepne dla potrzeb dokumentacji  zawierające nr katalogowy, LOT, datę ważności oraz dane producenta.</t>
  </si>
  <si>
    <t>3.</t>
  </si>
  <si>
    <t>4.</t>
  </si>
  <si>
    <t>5.</t>
  </si>
  <si>
    <t>6.</t>
  </si>
  <si>
    <t>7.</t>
  </si>
  <si>
    <t>wartość podatku VAT ogółem</t>
  </si>
  <si>
    <t>Środki ochrony indywidualnej - kombinezon, kaptur</t>
  </si>
  <si>
    <t>Półmaski ochronne będące wyrobem medycznym zgodne z normami:
       * PN-EN 140:2001/Ap1:2003 - Sprzęt ochrony układu oddechowego – Półmaski i ćwierćmaski – Wymagania, badanie, znakowanie ( lub odpowiednio EN 140:1998 EN 140:1998/AC:1999);
       *  PN-EN 149+A1:2010 - Sprzęt ochrony układu oddechowego – Półmaski filtrujące do ochrony przed cząstkami – Wymagania, badanie, znakowanie ( lub odpowiednio EN 149:2001+A1:2009)
   * deklaracja zgodności  na zgodność z wymaganiami rozporządzenia UE 2016/425
   *  oznakowanie znakiem CE
Półmaski mogą spełniać  wymagania normy NIOSH-42C FR84 (USA) lub GB2626-2006 (Chiny) lub AS/NZ 1716:2012 (Australia) lub JMHLW – Notification 2014-2018 (Japonia).</t>
  </si>
  <si>
    <t>Maska będąca wyrobem medycznym przeznaczona do ochrony w środowisku zagrożonym prątkiem gruźlicy, z filtrem na 8 godz. pracy, konstrukcja trójpanelowa, wersja z zaworem wydechowym.</t>
  </si>
  <si>
    <t>Maska przeciwdrobnoustrojowa będąca wyrobem medycznym, typu II R zgodne z normą EN 14683. Filtracja bakteryjna 99,9%, ciśnienie różnicowe &gt;25Pa. Odporność na spryskanie 160 mmHg. Parametry potwierdzone katalogami producenta i kartami technicznymi. Odpowiednie do przedłużonych procedur - użytkowanie do 8 godz. wykonane z polipropylenu z wewnętrzną warstwą przeciwdrobnoustrojową, inaktywującą 99,9% bakterii i wirusów - włączając H1N1, TB, MRSA, rinowirusy, wirusy odry. Wyposażone w sztywnik zapewniający dopasowanie na nos. Gumki na uszy. Kształt  wypukły.</t>
  </si>
  <si>
    <t>Fartuch barierowy</t>
  </si>
  <si>
    <t>Fartuch zabiegowy niesterylny wykonany z włókniny polipropylenowej SMS , stanowiacej barierę dla mikroorganizmów o dobrej przepuszczalności powietrza, wzmocniony nieprzemakalnymi wstawkami z przodu oraz w rękawach, wiązany na troki, rękawy wykończone elastycznymi ściągaczami lub szerokimi gumkami, w okolicach szyi zapinane na rzep, zakryte plecy wiązany na dwie pary tróków, wyrób z gdony z normą PN EN 14126, odporność na przenikanie skażonej cieczy pod wpływem ciśnienia hydrostatycznego - klasa 4 lub wyższa, odporność na przenikanie czynników infekcyjnych pod pwływem mechanicznego kontaktu z substanacjami zawierającymi skażone ciecze - klasa 4 lub wyższa, odporność na przenikanie skażonych ciekłych aerozoli - klasa 2 lub wyższa. Rozmiary M, L, XL według potrzeb zamawiającego.</t>
  </si>
  <si>
    <r>
      <t xml:space="preserve">PAKIET nr  1      </t>
    </r>
    <r>
      <rPr>
        <sz val="9"/>
        <rFont val="Verdana"/>
        <family val="2"/>
        <charset val="238"/>
      </rPr>
      <t>( CVP 33199000-1)</t>
    </r>
  </si>
  <si>
    <r>
      <t xml:space="preserve">PAKIET nr  2    </t>
    </r>
    <r>
      <rPr>
        <sz val="9"/>
        <rFont val="Verdana"/>
        <family val="2"/>
        <charset val="238"/>
      </rPr>
      <t>( CVP 33199000-1)</t>
    </r>
  </si>
  <si>
    <r>
      <t>PAKIET nr  3</t>
    </r>
    <r>
      <rPr>
        <sz val="9"/>
        <rFont val="Verdana"/>
        <family val="2"/>
        <charset val="238"/>
      </rPr>
      <t xml:space="preserve"> </t>
    </r>
    <r>
      <rPr>
        <b/>
        <sz val="9"/>
        <rFont val="Verdana"/>
        <family val="2"/>
        <charset val="238"/>
      </rPr>
      <t xml:space="preserve"> (</t>
    </r>
    <r>
      <rPr>
        <sz val="9"/>
        <rFont val="Verdana"/>
        <family val="2"/>
        <charset val="238"/>
      </rPr>
      <t xml:space="preserve"> CPV 33199000-1)</t>
    </r>
  </si>
  <si>
    <r>
      <t>PAKIET nr  4</t>
    </r>
    <r>
      <rPr>
        <sz val="9"/>
        <rFont val="Verdana"/>
        <family val="2"/>
        <charset val="238"/>
      </rPr>
      <t xml:space="preserve">   ( CPV 3319900-1; 395182100-8)</t>
    </r>
  </si>
  <si>
    <r>
      <t>PAKIET nr  5</t>
    </r>
    <r>
      <rPr>
        <sz val="9"/>
        <rFont val="Verdana"/>
        <family val="2"/>
        <charset val="238"/>
      </rPr>
      <t xml:space="preserve">   ( CPV 3319900-1; 395182100-8)</t>
    </r>
  </si>
  <si>
    <r>
      <t>PAKIET nr  6</t>
    </r>
    <r>
      <rPr>
        <sz val="9"/>
        <rFont val="Verdana"/>
        <family val="2"/>
        <charset val="238"/>
      </rPr>
      <t xml:space="preserve">   ( CPV 3319900-1; 395182100-8)</t>
    </r>
  </si>
  <si>
    <r>
      <t>PAKIET nr  7</t>
    </r>
    <r>
      <rPr>
        <sz val="9"/>
        <rFont val="Verdana"/>
        <family val="2"/>
        <charset val="238"/>
      </rPr>
      <t xml:space="preserve">    ( CPV 33199000-1; 39518200-8 )</t>
    </r>
  </si>
  <si>
    <r>
      <t xml:space="preserve">PAKIET nr 8     </t>
    </r>
    <r>
      <rPr>
        <sz val="9"/>
        <rFont val="Verdana"/>
        <family val="2"/>
        <charset val="238"/>
      </rPr>
      <t xml:space="preserve"> ( CPV 33140000-3 )</t>
    </r>
  </si>
  <si>
    <r>
      <t xml:space="preserve">PAKIET nr 9     </t>
    </r>
    <r>
      <rPr>
        <sz val="9"/>
        <rFont val="Verdana"/>
        <family val="2"/>
        <charset val="238"/>
      </rPr>
      <t xml:space="preserve"> ( CPV 33140000-3 )</t>
    </r>
  </si>
  <si>
    <r>
      <t xml:space="preserve">PAKIET nr 10     </t>
    </r>
    <r>
      <rPr>
        <sz val="9"/>
        <rFont val="Verdana"/>
        <family val="2"/>
        <charset val="238"/>
      </rPr>
      <t xml:space="preserve">   ( CPV 33199000-1; 39518200-8 ) </t>
    </r>
  </si>
  <si>
    <r>
      <t xml:space="preserve">PAKIET nr 11     </t>
    </r>
    <r>
      <rPr>
        <sz val="9"/>
        <rFont val="Verdana"/>
        <family val="2"/>
        <charset val="238"/>
      </rPr>
      <t xml:space="preserve"> ( CPV 33140000-3 )</t>
    </r>
  </si>
  <si>
    <t>WCPIT/EA/381-32/2020    ZAŁĄCZNIK NR 1 Formularz cenowy</t>
  </si>
  <si>
    <r>
      <t>Sterylny fartuch chirurgiczny do przygotowywania cytostatyków (atest) o gramaturze 81g/cm²,  wykonany z poliestru, mikroporowatej oddychającej folii i polipropylenu, bez dodatkowych wzmocnień  pełnobarierowy na całej powierzchni- z przodu i z tył,  spełniający wymagania HP dla obszaru krytycznego wg EN 13795 i oddychający na całej powierzchni, odporność na penetrację wodną ≥170 cm H₂O, pakowany w wentylowaną torbę do sterylizacji, w komplecie 1 serweta do rąk 37x69cm, 3 etykiety samoprzylepne do archiwizacji danych, do oferty załączyć badania, rozmiar: L</t>
    </r>
    <r>
      <rPr>
        <sz val="9"/>
        <color indexed="10"/>
        <rFont val="Verdana"/>
        <family val="2"/>
        <charset val="238"/>
      </rPr>
      <t xml:space="preserve"> lub sterylny fartuch chirurgiczny pełno barierowy (min.200H</t>
    </r>
    <r>
      <rPr>
        <vertAlign val="subscript"/>
        <sz val="9"/>
        <color indexed="10"/>
        <rFont val="Verdana"/>
        <family val="2"/>
        <charset val="238"/>
      </rPr>
      <t>2</t>
    </r>
    <r>
      <rPr>
        <sz val="9"/>
        <color indexed="10"/>
        <rFont val="Verdana"/>
        <family val="2"/>
        <charset val="238"/>
      </rPr>
      <t>O) i oddychający (min. 3800g/m</t>
    </r>
    <r>
      <rPr>
        <vertAlign val="superscript"/>
        <sz val="9"/>
        <color indexed="10"/>
        <rFont val="Verdana"/>
        <family val="2"/>
        <charset val="238"/>
      </rPr>
      <t>2</t>
    </r>
    <r>
      <rPr>
        <sz val="9"/>
        <color indexed="10"/>
        <rFont val="Verdana"/>
        <family val="2"/>
        <charset val="238"/>
      </rPr>
      <t>/24h) na całej powierzchni wykonany z włókniny trójwarstwowej SFS o gramaturze 78g/m</t>
    </r>
    <r>
      <rPr>
        <vertAlign val="superscript"/>
        <sz val="9"/>
        <color indexed="10"/>
        <rFont val="Verdana"/>
        <family val="2"/>
        <charset val="238"/>
      </rPr>
      <t>2</t>
    </r>
    <r>
      <rPr>
        <sz val="9"/>
        <color indexed="10"/>
        <rFont val="Verdana"/>
        <family val="2"/>
        <charset val="238"/>
      </rPr>
      <t>. Przebadany na przenikanie min. 14 cytoststyków (wynik badań - ATEST - załączony do oferty). Oznakowany jako wyrób medyczny klasy Is oraz środek ochrony osobistej kategorii III. Zgodny z EN 14605. Rękaw fartucha zakończony dzianinowym mankietem, troki łączone kartonikiem, sposób założenia i konstrukcja pozwalająca na nałożenie fartuha z zachowaniem jałowości zarówno z przodu jak i z tyłu operatora. Rękawy fartucha scalone podłużnym zgrzewem. Opakowanie zawierające min. 1 ręcznik chłonny min. 65x35 cm. Posiadający min. 2 etykiety samoprzylepne do archiwizacji danych. Dokumenty potwierdzające spełnienie wymagań. Dostępny w 2 rozmiarach.</t>
    </r>
  </si>
</sst>
</file>

<file path=xl/styles.xml><?xml version="1.0" encoding="utf-8"?>
<styleSheet xmlns="http://schemas.openxmlformats.org/spreadsheetml/2006/main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_-* #,##0.00\ _z_ł_-;\-* #,##0.00\ _z_ł_-;_-* \-??\ _z_ł_-;_-@_-"/>
  </numFmts>
  <fonts count="27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9"/>
      <color indexed="8"/>
      <name val="Verdana"/>
      <family val="2"/>
      <charset val="238"/>
    </font>
    <font>
      <b/>
      <i/>
      <sz val="9"/>
      <name val="Verdana"/>
      <family val="2"/>
      <charset val="238"/>
    </font>
    <font>
      <i/>
      <sz val="9"/>
      <name val="Verdana"/>
      <family val="2"/>
      <charset val="238"/>
    </font>
    <font>
      <b/>
      <sz val="9"/>
      <color indexed="8"/>
      <name val="Verdana"/>
      <family val="2"/>
      <charset val="238"/>
    </font>
    <font>
      <b/>
      <sz val="9"/>
      <color indexed="53"/>
      <name val="Verdana"/>
      <family val="2"/>
      <charset val="238"/>
    </font>
    <font>
      <sz val="9"/>
      <color indexed="53"/>
      <name val="Verdana"/>
      <family val="2"/>
      <charset val="238"/>
    </font>
    <font>
      <sz val="9"/>
      <color indexed="10"/>
      <name val="Verdana"/>
      <family val="2"/>
      <charset val="238"/>
    </font>
    <font>
      <vertAlign val="subscript"/>
      <sz val="9"/>
      <color indexed="10"/>
      <name val="Verdana"/>
      <family val="2"/>
      <charset val="238"/>
    </font>
    <font>
      <vertAlign val="superscript"/>
      <sz val="9"/>
      <color indexed="1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5" fillId="0" borderId="0" applyFill="0" applyBorder="0" applyAlignment="0" applyProtection="0"/>
    <xf numFmtId="165" fontId="15" fillId="0" borderId="0" applyFill="0" applyBorder="0" applyAlignment="0" applyProtection="0"/>
    <xf numFmtId="166" fontId="15" fillId="0" borderId="0" applyFill="0" applyBorder="0" applyAlignment="0" applyProtection="0"/>
    <xf numFmtId="167" fontId="15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5">
    <xf numFmtId="0" fontId="0" fillId="0" borderId="0" xfId="0"/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1" fontId="17" fillId="0" borderId="0" xfId="0" applyNumberFormat="1" applyFont="1" applyFill="1" applyBorder="1" applyAlignment="1">
      <alignment horizontal="left" vertical="top" wrapText="1"/>
    </xf>
    <xf numFmtId="4" fontId="17" fillId="0" borderId="0" xfId="0" applyNumberFormat="1" applyFont="1" applyFill="1" applyBorder="1" applyAlignment="1">
      <alignment horizontal="left" vertical="top" wrapText="1"/>
    </xf>
    <xf numFmtId="168" fontId="17" fillId="0" borderId="0" xfId="15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 vertical="top" wrapText="1"/>
    </xf>
    <xf numFmtId="9" fontId="17" fillId="0" borderId="0" xfId="0" applyNumberFormat="1" applyFont="1" applyFill="1" applyBorder="1" applyAlignment="1">
      <alignment horizontal="left" vertical="top" wrapText="1"/>
    </xf>
    <xf numFmtId="0" fontId="16" fillId="0" borderId="0" xfId="32" applyFont="1" applyFill="1" applyBorder="1" applyAlignment="1" applyProtection="1">
      <alignment horizontal="left" vertical="top" wrapText="1"/>
      <protection locked="0"/>
    </xf>
    <xf numFmtId="0" fontId="16" fillId="0" borderId="2" xfId="32" applyFont="1" applyFill="1" applyBorder="1" applyAlignment="1" applyProtection="1">
      <alignment horizontal="left" vertical="top" wrapText="1"/>
      <protection locked="0"/>
    </xf>
    <xf numFmtId="0" fontId="16" fillId="0" borderId="3" xfId="32" applyFont="1" applyFill="1" applyBorder="1" applyAlignment="1" applyProtection="1">
      <alignment horizontal="left" vertical="top" wrapText="1"/>
      <protection locked="0"/>
    </xf>
    <xf numFmtId="1" fontId="16" fillId="0" borderId="0" xfId="32" applyNumberFormat="1" applyFont="1" applyFill="1" applyBorder="1" applyAlignment="1" applyProtection="1">
      <alignment horizontal="left" vertical="top" wrapText="1"/>
      <protection locked="0"/>
    </xf>
    <xf numFmtId="0" fontId="17" fillId="0" borderId="0" xfId="32" applyFont="1" applyFill="1" applyBorder="1" applyAlignment="1">
      <alignment horizontal="left" vertical="top" wrapText="1"/>
    </xf>
    <xf numFmtId="2" fontId="17" fillId="0" borderId="0" xfId="32" applyNumberFormat="1" applyFont="1" applyFill="1" applyBorder="1" applyAlignment="1">
      <alignment horizontal="left" vertical="top" wrapText="1"/>
    </xf>
    <xf numFmtId="9" fontId="17" fillId="0" borderId="0" xfId="32" applyNumberFormat="1" applyFont="1" applyFill="1" applyBorder="1" applyAlignment="1">
      <alignment horizontal="left" vertical="top" wrapText="1"/>
    </xf>
    <xf numFmtId="0" fontId="17" fillId="0" borderId="4" xfId="32" applyFont="1" applyFill="1" applyBorder="1" applyAlignment="1">
      <alignment horizontal="left" vertical="top" wrapText="1"/>
    </xf>
    <xf numFmtId="0" fontId="19" fillId="0" borderId="5" xfId="32" applyFont="1" applyFill="1" applyBorder="1" applyAlignment="1" applyProtection="1">
      <alignment horizontal="left" vertical="top" wrapText="1"/>
      <protection locked="0"/>
    </xf>
    <xf numFmtId="0" fontId="19" fillId="0" borderId="5" xfId="32" applyFont="1" applyFill="1" applyBorder="1" applyAlignment="1" applyProtection="1">
      <alignment horizontal="left" vertical="center" wrapText="1"/>
      <protection locked="0"/>
    </xf>
    <xf numFmtId="1" fontId="19" fillId="0" borderId="5" xfId="32" applyNumberFormat="1" applyFont="1" applyFill="1" applyBorder="1" applyAlignment="1" applyProtection="1">
      <alignment horizontal="left" vertical="center" wrapText="1"/>
      <protection locked="0"/>
    </xf>
    <xf numFmtId="2" fontId="19" fillId="0" borderId="5" xfId="39" applyNumberFormat="1" applyFont="1" applyFill="1" applyBorder="1" applyAlignment="1" applyProtection="1">
      <alignment horizontal="left" vertical="center" wrapText="1"/>
      <protection locked="0"/>
    </xf>
    <xf numFmtId="9" fontId="19" fillId="0" borderId="5" xfId="32" applyNumberFormat="1" applyFont="1" applyFill="1" applyBorder="1" applyAlignment="1" applyProtection="1">
      <alignment horizontal="left" vertical="center" wrapText="1"/>
      <protection locked="0"/>
    </xf>
    <xf numFmtId="4" fontId="19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/>
    </xf>
    <xf numFmtId="0" fontId="19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1" fontId="20" fillId="0" borderId="5" xfId="32" applyNumberFormat="1" applyFont="1" applyFill="1" applyBorder="1" applyAlignment="1" applyProtection="1">
      <alignment horizontal="left" vertical="center" wrapText="1"/>
      <protection locked="0"/>
    </xf>
    <xf numFmtId="0" fontId="20" fillId="0" borderId="5" xfId="36" applyFont="1" applyFill="1" applyBorder="1" applyAlignment="1">
      <alignment horizontal="left" vertical="center"/>
    </xf>
    <xf numFmtId="0" fontId="20" fillId="0" borderId="0" xfId="36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1" fontId="17" fillId="0" borderId="2" xfId="0" applyNumberFormat="1" applyFont="1" applyFill="1" applyBorder="1" applyAlignment="1">
      <alignment horizontal="left" vertical="top" wrapText="1"/>
    </xf>
    <xf numFmtId="2" fontId="17" fillId="0" borderId="2" xfId="0" applyNumberFormat="1" applyFont="1" applyFill="1" applyBorder="1" applyAlignment="1">
      <alignment horizontal="left" vertical="top" wrapText="1"/>
    </xf>
    <xf numFmtId="169" fontId="18" fillId="0" borderId="0" xfId="0" applyNumberFormat="1" applyFont="1" applyFill="1" applyAlignment="1">
      <alignment horizontal="left" wrapText="1"/>
    </xf>
    <xf numFmtId="0" fontId="18" fillId="0" borderId="0" xfId="0" applyFont="1" applyFill="1" applyAlignment="1">
      <alignment horizontal="left" wrapText="1"/>
    </xf>
    <xf numFmtId="0" fontId="16" fillId="0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1" fontId="17" fillId="0" borderId="3" xfId="0" applyNumberFormat="1" applyFont="1" applyFill="1" applyBorder="1" applyAlignment="1">
      <alignment horizontal="left" vertical="top" wrapText="1"/>
    </xf>
    <xf numFmtId="2" fontId="17" fillId="0" borderId="3" xfId="0" applyNumberFormat="1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169" fontId="18" fillId="0" borderId="0" xfId="0" applyNumberFormat="1" applyFont="1" applyFill="1" applyAlignment="1">
      <alignment horizontal="left"/>
    </xf>
    <xf numFmtId="0" fontId="16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1" fontId="17" fillId="0" borderId="6" xfId="0" applyNumberFormat="1" applyFont="1" applyFill="1" applyBorder="1" applyAlignment="1">
      <alignment horizontal="left" vertical="top" wrapText="1"/>
    </xf>
    <xf numFmtId="2" fontId="17" fillId="0" borderId="6" xfId="0" applyNumberFormat="1" applyFont="1" applyFill="1" applyBorder="1" applyAlignment="1">
      <alignment horizontal="left" vertical="top" wrapText="1"/>
    </xf>
    <xf numFmtId="1" fontId="17" fillId="0" borderId="8" xfId="0" applyNumberFormat="1" applyFont="1" applyFill="1" applyBorder="1" applyAlignment="1">
      <alignment horizontal="left" vertical="center" wrapText="1"/>
    </xf>
    <xf numFmtId="2" fontId="17" fillId="0" borderId="8" xfId="0" applyNumberFormat="1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1" fontId="18" fillId="0" borderId="0" xfId="0" applyNumberFormat="1" applyFont="1" applyFill="1" applyAlignment="1">
      <alignment horizontal="left"/>
    </xf>
    <xf numFmtId="2" fontId="18" fillId="0" borderId="0" xfId="0" applyNumberFormat="1" applyFont="1" applyFill="1" applyAlignment="1">
      <alignment horizontal="left"/>
    </xf>
    <xf numFmtId="2" fontId="19" fillId="0" borderId="5" xfId="32" applyNumberFormat="1" applyFont="1" applyFill="1" applyBorder="1" applyAlignment="1" applyProtection="1">
      <alignment horizontal="left" vertical="center" wrapText="1"/>
      <protection locked="0"/>
    </xf>
    <xf numFmtId="2" fontId="20" fillId="0" borderId="5" xfId="36" applyNumberFormat="1" applyFont="1" applyFill="1" applyBorder="1" applyAlignment="1">
      <alignment horizontal="left" vertical="center"/>
    </xf>
    <xf numFmtId="0" fontId="16" fillId="0" borderId="5" xfId="32" applyFont="1" applyFill="1" applyBorder="1" applyAlignment="1" applyProtection="1">
      <alignment horizontal="left" vertical="top" wrapText="1"/>
      <protection locked="0"/>
    </xf>
    <xf numFmtId="0" fontId="17" fillId="0" borderId="5" xfId="36" applyNumberFormat="1" applyFont="1" applyFill="1" applyBorder="1" applyAlignment="1">
      <alignment horizontal="left" vertical="top" wrapText="1"/>
    </xf>
    <xf numFmtId="0" fontId="17" fillId="0" borderId="5" xfId="35" applyFont="1" applyFill="1" applyBorder="1" applyAlignment="1">
      <alignment horizontal="left" vertical="top" wrapText="1"/>
    </xf>
    <xf numFmtId="1" fontId="18" fillId="0" borderId="5" xfId="0" applyNumberFormat="1" applyFont="1" applyFill="1" applyBorder="1" applyAlignment="1">
      <alignment horizontal="left" vertical="top" wrapText="1"/>
    </xf>
    <xf numFmtId="2" fontId="18" fillId="0" borderId="5" xfId="0" applyNumberFormat="1" applyFont="1" applyFill="1" applyBorder="1" applyAlignment="1">
      <alignment horizontal="left" vertical="top" wrapText="1"/>
    </xf>
    <xf numFmtId="2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7" fillId="0" borderId="5" xfId="36" applyFont="1" applyFill="1" applyBorder="1" applyAlignment="1">
      <alignment horizontal="left" vertical="top" wrapText="1"/>
    </xf>
    <xf numFmtId="1" fontId="17" fillId="0" borderId="5" xfId="36" applyNumberFormat="1" applyFont="1" applyFill="1" applyBorder="1" applyAlignment="1">
      <alignment horizontal="left" vertical="top" wrapText="1"/>
    </xf>
    <xf numFmtId="2" fontId="17" fillId="0" borderId="5" xfId="32" applyNumberFormat="1" applyFont="1" applyFill="1" applyBorder="1" applyAlignment="1" applyProtection="1">
      <alignment horizontal="left" vertical="top" wrapText="1"/>
      <protection locked="0"/>
    </xf>
    <xf numFmtId="1" fontId="17" fillId="0" borderId="3" xfId="0" applyNumberFormat="1" applyFont="1" applyFill="1" applyBorder="1" applyAlignment="1">
      <alignment horizontal="left" vertical="center" wrapText="1"/>
    </xf>
    <xf numFmtId="2" fontId="17" fillId="0" borderId="3" xfId="0" applyNumberFormat="1" applyFont="1" applyFill="1" applyBorder="1" applyAlignment="1">
      <alignment horizontal="left" vertical="center" wrapText="1"/>
    </xf>
    <xf numFmtId="2" fontId="16" fillId="0" borderId="3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1" fontId="21" fillId="0" borderId="0" xfId="0" applyNumberFormat="1" applyFont="1" applyFill="1" applyBorder="1" applyAlignment="1">
      <alignment horizontal="left"/>
    </xf>
    <xf numFmtId="2" fontId="21" fillId="0" borderId="0" xfId="0" applyNumberFormat="1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1" fontId="21" fillId="0" borderId="4" xfId="0" applyNumberFormat="1" applyFont="1" applyFill="1" applyBorder="1" applyAlignment="1">
      <alignment horizontal="left"/>
    </xf>
    <xf numFmtId="2" fontId="21" fillId="0" borderId="4" xfId="0" applyNumberFormat="1" applyFont="1" applyFill="1" applyBorder="1" applyAlignment="1">
      <alignment horizontal="left"/>
    </xf>
    <xf numFmtId="0" fontId="16" fillId="0" borderId="11" xfId="0" applyFont="1" applyFill="1" applyBorder="1" applyAlignment="1">
      <alignment horizontal="left" vertical="top" wrapText="1"/>
    </xf>
    <xf numFmtId="1" fontId="18" fillId="0" borderId="5" xfId="0" applyNumberFormat="1" applyFont="1" applyFill="1" applyBorder="1" applyAlignment="1">
      <alignment horizontal="left"/>
    </xf>
    <xf numFmtId="2" fontId="18" fillId="0" borderId="0" xfId="0" applyNumberFormat="1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2" fontId="18" fillId="0" borderId="12" xfId="0" applyNumberFormat="1" applyFont="1" applyFill="1" applyBorder="1" applyAlignment="1">
      <alignment horizontal="left" vertical="top" wrapText="1"/>
    </xf>
    <xf numFmtId="1" fontId="17" fillId="0" borderId="0" xfId="0" applyNumberFormat="1" applyFont="1" applyFill="1" applyBorder="1" applyAlignment="1">
      <alignment horizontal="left" vertical="center" wrapText="1"/>
    </xf>
    <xf numFmtId="2" fontId="17" fillId="0" borderId="0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top" wrapText="1"/>
    </xf>
    <xf numFmtId="1" fontId="18" fillId="0" borderId="3" xfId="0" applyNumberFormat="1" applyFont="1" applyFill="1" applyBorder="1" applyAlignment="1">
      <alignment horizontal="left" vertical="top" wrapText="1"/>
    </xf>
    <xf numFmtId="2" fontId="18" fillId="0" borderId="3" xfId="0" applyNumberFormat="1" applyFont="1" applyFill="1" applyBorder="1" applyAlignment="1">
      <alignment horizontal="left" vertical="top" wrapText="1"/>
    </xf>
    <xf numFmtId="1" fontId="17" fillId="0" borderId="5" xfId="0" applyNumberFormat="1" applyFont="1" applyFill="1" applyBorder="1" applyAlignment="1">
      <alignment horizontal="left" vertical="center" wrapText="1"/>
    </xf>
    <xf numFmtId="2" fontId="17" fillId="0" borderId="5" xfId="0" applyNumberFormat="1" applyFont="1" applyFill="1" applyBorder="1" applyAlignment="1">
      <alignment horizontal="left" vertical="center" wrapText="1"/>
    </xf>
    <xf numFmtId="2" fontId="16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1" fontId="18" fillId="0" borderId="0" xfId="0" applyNumberFormat="1" applyFont="1" applyFill="1" applyBorder="1" applyAlignment="1">
      <alignment horizontal="left" vertical="top" wrapText="1"/>
    </xf>
    <xf numFmtId="2" fontId="18" fillId="0" borderId="0" xfId="0" applyNumberFormat="1" applyFont="1" applyFill="1" applyBorder="1" applyAlignment="1">
      <alignment horizontal="left" vertical="top" wrapText="1"/>
    </xf>
    <xf numFmtId="0" fontId="17" fillId="0" borderId="5" xfId="0" applyNumberFormat="1" applyFont="1" applyFill="1" applyBorder="1" applyAlignment="1">
      <alignment horizontal="left" vertical="top" wrapText="1"/>
    </xf>
    <xf numFmtId="1" fontId="18" fillId="0" borderId="0" xfId="0" applyNumberFormat="1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1" fontId="18" fillId="0" borderId="4" xfId="0" applyNumberFormat="1" applyFont="1" applyFill="1" applyBorder="1" applyAlignment="1">
      <alignment horizontal="left"/>
    </xf>
    <xf numFmtId="2" fontId="18" fillId="0" borderId="4" xfId="0" applyNumberFormat="1" applyFont="1" applyFill="1" applyBorder="1" applyAlignment="1">
      <alignment horizontal="left"/>
    </xf>
    <xf numFmtId="1" fontId="20" fillId="0" borderId="2" xfId="32" applyNumberFormat="1" applyFont="1" applyFill="1" applyBorder="1" applyAlignment="1" applyProtection="1">
      <alignment horizontal="left" vertical="center" wrapText="1"/>
      <protection locked="0"/>
    </xf>
    <xf numFmtId="2" fontId="20" fillId="0" borderId="2" xfId="36" applyNumberFormat="1" applyFont="1" applyFill="1" applyBorder="1" applyAlignment="1">
      <alignment horizontal="left" vertical="center"/>
    </xf>
    <xf numFmtId="0" fontId="20" fillId="0" borderId="2" xfId="36" applyFont="1" applyFill="1" applyBorder="1" applyAlignment="1">
      <alignment horizontal="left" vertical="center"/>
    </xf>
    <xf numFmtId="0" fontId="17" fillId="0" borderId="5" xfId="32" applyFont="1" applyFill="1" applyBorder="1" applyAlignment="1" applyProtection="1">
      <alignment horizontal="left" vertical="top" wrapText="1"/>
      <protection locked="0"/>
    </xf>
    <xf numFmtId="1" fontId="17" fillId="0" borderId="5" xfId="35" applyNumberFormat="1" applyFont="1" applyFill="1" applyBorder="1" applyAlignment="1">
      <alignment horizontal="left" vertical="top" wrapText="1"/>
    </xf>
    <xf numFmtId="1" fontId="17" fillId="0" borderId="5" xfId="0" applyNumberFormat="1" applyFont="1" applyFill="1" applyBorder="1" applyAlignment="1">
      <alignment horizontal="left" vertical="top" wrapText="1"/>
    </xf>
    <xf numFmtId="2" fontId="17" fillId="0" borderId="5" xfId="0" applyNumberFormat="1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2" fontId="23" fillId="0" borderId="0" xfId="0" applyNumberFormat="1" applyFont="1" applyFill="1" applyBorder="1" applyAlignment="1">
      <alignment horizontal="left" vertical="top" wrapText="1"/>
    </xf>
    <xf numFmtId="2" fontId="23" fillId="0" borderId="0" xfId="15" applyNumberFormat="1" applyFont="1" applyFill="1" applyBorder="1" applyAlignment="1" applyProtection="1">
      <alignment horizontal="left" vertical="top" wrapText="1"/>
      <protection locked="0"/>
    </xf>
    <xf numFmtId="2" fontId="23" fillId="0" borderId="0" xfId="32" applyNumberFormat="1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1" fontId="18" fillId="0" borderId="2" xfId="0" applyNumberFormat="1" applyFont="1" applyFill="1" applyBorder="1" applyAlignment="1">
      <alignment horizontal="left" vertical="top" wrapText="1"/>
    </xf>
    <xf numFmtId="2" fontId="18" fillId="0" borderId="2" xfId="0" applyNumberFormat="1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/>
    </xf>
    <xf numFmtId="0" fontId="17" fillId="0" borderId="3" xfId="0" applyNumberFormat="1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1" fontId="18" fillId="0" borderId="3" xfId="0" applyNumberFormat="1" applyFont="1" applyFill="1" applyBorder="1" applyAlignment="1">
      <alignment horizontal="left"/>
    </xf>
    <xf numFmtId="2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9" fontId="17" fillId="0" borderId="0" xfId="0" applyNumberFormat="1" applyFont="1" applyFill="1" applyBorder="1" applyAlignment="1">
      <alignment horizontal="left" vertical="center" wrapText="1"/>
    </xf>
    <xf numFmtId="3" fontId="18" fillId="0" borderId="0" xfId="0" applyNumberFormat="1" applyFont="1" applyFill="1" applyBorder="1" applyAlignment="1">
      <alignment horizontal="center"/>
    </xf>
    <xf numFmtId="0" fontId="19" fillId="0" borderId="11" xfId="32" applyFont="1" applyFill="1" applyBorder="1" applyAlignment="1" applyProtection="1">
      <alignment horizontal="center" vertical="top" wrapText="1"/>
      <protection locked="0"/>
    </xf>
    <xf numFmtId="0" fontId="19" fillId="0" borderId="5" xfId="32" applyFont="1" applyFill="1" applyBorder="1" applyAlignment="1" applyProtection="1">
      <alignment horizontal="center" vertical="top" wrapText="1"/>
      <protection locked="0"/>
    </xf>
    <xf numFmtId="0" fontId="19" fillId="0" borderId="5" xfId="32" applyFont="1" applyFill="1" applyBorder="1" applyAlignment="1" applyProtection="1">
      <alignment horizontal="center" vertical="center" wrapText="1"/>
      <protection locked="0"/>
    </xf>
    <xf numFmtId="3" fontId="19" fillId="0" borderId="5" xfId="32" applyNumberFormat="1" applyFont="1" applyFill="1" applyBorder="1" applyAlignment="1" applyProtection="1">
      <alignment horizontal="center" vertical="center" wrapText="1"/>
      <protection locked="0"/>
    </xf>
    <xf numFmtId="2" fontId="19" fillId="0" borderId="5" xfId="39" applyNumberFormat="1" applyFont="1" applyFill="1" applyBorder="1" applyAlignment="1" applyProtection="1">
      <alignment horizontal="center" vertical="center" wrapText="1"/>
      <protection locked="0"/>
    </xf>
    <xf numFmtId="9" fontId="19" fillId="0" borderId="5" xfId="32" applyNumberFormat="1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3" fontId="20" fillId="0" borderId="5" xfId="32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36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top" wrapText="1"/>
    </xf>
    <xf numFmtId="4" fontId="17" fillId="0" borderId="5" xfId="0" applyNumberFormat="1" applyFont="1" applyFill="1" applyBorder="1" applyAlignment="1">
      <alignment horizontal="center" vertical="top"/>
    </xf>
    <xf numFmtId="0" fontId="17" fillId="0" borderId="5" xfId="0" applyFont="1" applyFill="1" applyBorder="1" applyAlignment="1">
      <alignment horizontal="left" vertical="top"/>
    </xf>
    <xf numFmtId="3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9" fontId="17" fillId="0" borderId="3" xfId="0" applyNumberFormat="1" applyFont="1" applyFill="1" applyBorder="1" applyAlignment="1">
      <alignment horizontal="left" vertical="center" wrapText="1"/>
    </xf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09"/>
  <sheetViews>
    <sheetView tabSelected="1" view="pageBreakPreview" topLeftCell="A88" zoomScale="85" zoomScaleNormal="86" zoomScaleSheetLayoutView="85" workbookViewId="0">
      <selection activeCell="B20" sqref="B20"/>
    </sheetView>
  </sheetViews>
  <sheetFormatPr defaultRowHeight="11.25"/>
  <cols>
    <col min="1" max="1" width="4.625" style="50" customWidth="1"/>
    <col min="2" max="2" width="66.875" style="51" customWidth="1"/>
    <col min="3" max="3" width="4.25" style="23" customWidth="1"/>
    <col min="4" max="4" width="10.75" style="52" customWidth="1"/>
    <col min="5" max="5" width="10.25" style="23" customWidth="1"/>
    <col min="6" max="6" width="18.5" style="23" customWidth="1"/>
    <col min="7" max="7" width="9" style="23"/>
    <col min="8" max="8" width="8.875" style="23" customWidth="1"/>
    <col min="9" max="9" width="15" style="23" customWidth="1"/>
    <col min="10" max="10" width="11.75" style="6" customWidth="1"/>
    <col min="11" max="11" width="11" style="6" customWidth="1"/>
    <col min="12" max="12" width="13.125" style="6" customWidth="1"/>
    <col min="13" max="13" width="13.125" style="23" customWidth="1"/>
    <col min="14" max="16384" width="9" style="23"/>
  </cols>
  <sheetData>
    <row r="1" spans="1:13" s="6" customFormat="1" ht="17.100000000000001" customHeight="1">
      <c r="A1" s="1"/>
      <c r="B1" s="1" t="s">
        <v>91</v>
      </c>
      <c r="C1" s="2"/>
      <c r="D1" s="3"/>
      <c r="E1" s="4"/>
      <c r="F1" s="5"/>
      <c r="G1" s="2"/>
      <c r="H1" s="2"/>
      <c r="I1" s="4"/>
      <c r="J1" s="2"/>
      <c r="K1" s="2"/>
      <c r="L1" s="2"/>
    </row>
    <row r="2" spans="1:13" s="6" customFormat="1" ht="14.25" customHeight="1">
      <c r="A2" s="1"/>
      <c r="B2" s="2"/>
      <c r="C2" s="2"/>
      <c r="D2" s="3"/>
      <c r="E2" s="2"/>
      <c r="F2" s="7"/>
      <c r="G2" s="8"/>
      <c r="H2" s="2"/>
      <c r="I2" s="7"/>
      <c r="J2" s="2"/>
      <c r="K2" s="4"/>
      <c r="L2" s="4"/>
    </row>
    <row r="3" spans="1:13" s="6" customFormat="1" ht="16.5" customHeight="1">
      <c r="A3" s="9"/>
      <c r="B3" s="10" t="s">
        <v>80</v>
      </c>
      <c r="C3" s="2"/>
      <c r="D3" s="3"/>
      <c r="E3" s="2"/>
      <c r="F3" s="7"/>
      <c r="G3" s="8"/>
      <c r="H3" s="2"/>
      <c r="I3" s="2"/>
      <c r="J3" s="2"/>
    </row>
    <row r="4" spans="1:13" s="6" customFormat="1" ht="15.75" customHeight="1">
      <c r="A4" s="9"/>
      <c r="B4" s="11" t="s">
        <v>74</v>
      </c>
      <c r="C4" s="9"/>
      <c r="D4" s="12"/>
      <c r="E4" s="13"/>
      <c r="F4" s="14"/>
      <c r="G4" s="15"/>
      <c r="H4" s="13"/>
      <c r="I4" s="13"/>
      <c r="J4" s="16"/>
    </row>
    <row r="5" spans="1:13" ht="60" customHeight="1">
      <c r="A5" s="17" t="s">
        <v>12</v>
      </c>
      <c r="B5" s="17" t="s">
        <v>13</v>
      </c>
      <c r="C5" s="18" t="s">
        <v>14</v>
      </c>
      <c r="D5" s="19" t="s">
        <v>15</v>
      </c>
      <c r="E5" s="18" t="s">
        <v>16</v>
      </c>
      <c r="F5" s="20" t="s">
        <v>17</v>
      </c>
      <c r="G5" s="21" t="s">
        <v>18</v>
      </c>
      <c r="H5" s="18" t="s">
        <v>19</v>
      </c>
      <c r="I5" s="18" t="s">
        <v>20</v>
      </c>
      <c r="J5" s="18" t="s">
        <v>52</v>
      </c>
      <c r="K5" s="22"/>
      <c r="L5" s="22"/>
    </row>
    <row r="6" spans="1:13" ht="17.100000000000001" customHeight="1">
      <c r="A6" s="24"/>
      <c r="B6" s="25"/>
      <c r="C6" s="25"/>
      <c r="D6" s="26" t="s">
        <v>21</v>
      </c>
      <c r="E6" s="27" t="s">
        <v>22</v>
      </c>
      <c r="F6" s="27" t="s">
        <v>23</v>
      </c>
      <c r="G6" s="27"/>
      <c r="H6" s="27" t="s">
        <v>24</v>
      </c>
      <c r="I6" s="27" t="s">
        <v>25</v>
      </c>
      <c r="J6" s="27"/>
      <c r="K6" s="4"/>
      <c r="L6" s="28"/>
    </row>
    <row r="7" spans="1:13" s="34" customFormat="1" ht="371.25" customHeight="1">
      <c r="A7" s="29" t="s">
        <v>26</v>
      </c>
      <c r="B7" s="30" t="s">
        <v>30</v>
      </c>
      <c r="C7" s="30"/>
      <c r="D7" s="31">
        <v>600</v>
      </c>
      <c r="E7" s="32"/>
      <c r="F7" s="32">
        <f>D7*E7</f>
        <v>0</v>
      </c>
      <c r="G7" s="32"/>
      <c r="H7" s="32"/>
      <c r="I7" s="32">
        <f>F7*1.08</f>
        <v>0</v>
      </c>
      <c r="J7" s="30"/>
      <c r="K7" s="4"/>
      <c r="L7" s="4"/>
      <c r="M7" s="33"/>
    </row>
    <row r="8" spans="1:13" s="34" customFormat="1" ht="31.5" customHeight="1">
      <c r="A8" s="35"/>
      <c r="B8" s="36" t="s">
        <v>10</v>
      </c>
      <c r="C8" s="36"/>
      <c r="D8" s="37"/>
      <c r="E8" s="38"/>
      <c r="F8" s="38">
        <f>D8*E8</f>
        <v>0</v>
      </c>
      <c r="G8" s="38"/>
      <c r="H8" s="38"/>
      <c r="I8" s="38">
        <f>F8*1.08</f>
        <v>0</v>
      </c>
      <c r="J8" s="36"/>
      <c r="K8" s="4"/>
      <c r="L8" s="4"/>
      <c r="M8" s="33"/>
    </row>
    <row r="9" spans="1:13" ht="293.25" customHeight="1">
      <c r="A9" s="39" t="s">
        <v>28</v>
      </c>
      <c r="B9" s="30" t="s">
        <v>29</v>
      </c>
      <c r="C9" s="30"/>
      <c r="D9" s="31">
        <v>1000</v>
      </c>
      <c r="E9" s="32"/>
      <c r="F9" s="32">
        <f>D9*E9</f>
        <v>0</v>
      </c>
      <c r="G9" s="32"/>
      <c r="H9" s="32"/>
      <c r="I9" s="32">
        <f>F9*1.08</f>
        <v>0</v>
      </c>
      <c r="J9" s="30"/>
      <c r="K9" s="4"/>
      <c r="L9" s="4"/>
      <c r="M9" s="40"/>
    </row>
    <row r="10" spans="1:13" ht="31.5" customHeight="1">
      <c r="A10" s="41"/>
      <c r="B10" s="42" t="s">
        <v>11</v>
      </c>
      <c r="C10" s="43"/>
      <c r="D10" s="44"/>
      <c r="E10" s="45"/>
      <c r="F10" s="45">
        <f>D10*E10</f>
        <v>0</v>
      </c>
      <c r="G10" s="45"/>
      <c r="H10" s="45"/>
      <c r="I10" s="45">
        <f>F10*1.08</f>
        <v>0</v>
      </c>
      <c r="J10" s="42"/>
      <c r="K10" s="4"/>
      <c r="L10" s="4"/>
      <c r="M10" s="40"/>
    </row>
    <row r="11" spans="1:13" ht="61.9" customHeight="1">
      <c r="A11" s="1"/>
      <c r="B11" s="2"/>
      <c r="C11" s="2"/>
      <c r="D11" s="46"/>
      <c r="E11" s="47"/>
      <c r="F11" s="48">
        <f>SUM(F7:F10)</f>
        <v>0</v>
      </c>
      <c r="G11" s="47"/>
      <c r="H11" s="47" t="s">
        <v>73</v>
      </c>
      <c r="I11" s="48">
        <f>SUM(I7:I9)</f>
        <v>0</v>
      </c>
      <c r="J11" s="49"/>
      <c r="K11" s="4"/>
      <c r="L11" s="4"/>
    </row>
    <row r="12" spans="1:13">
      <c r="E12" s="53"/>
      <c r="F12" s="53"/>
      <c r="G12" s="53"/>
      <c r="H12" s="53"/>
      <c r="I12" s="53"/>
    </row>
    <row r="13" spans="1:13">
      <c r="E13" s="53"/>
      <c r="F13" s="53"/>
      <c r="G13" s="53"/>
      <c r="H13" s="53"/>
      <c r="I13" s="53"/>
    </row>
    <row r="14" spans="1:13">
      <c r="E14" s="53"/>
      <c r="F14" s="53"/>
      <c r="G14" s="53"/>
      <c r="H14" s="53"/>
      <c r="I14" s="53"/>
    </row>
    <row r="15" spans="1:13" s="6" customFormat="1" ht="16.5" customHeight="1">
      <c r="A15" s="9"/>
      <c r="B15" s="10" t="s">
        <v>81</v>
      </c>
      <c r="C15" s="2"/>
      <c r="D15" s="3"/>
      <c r="E15" s="7"/>
      <c r="F15" s="7"/>
      <c r="G15" s="7"/>
      <c r="H15" s="7"/>
      <c r="I15" s="7"/>
      <c r="J15" s="2"/>
    </row>
    <row r="16" spans="1:13" s="6" customFormat="1" ht="15.75" customHeight="1">
      <c r="A16" s="9"/>
      <c r="B16" s="11" t="s">
        <v>31</v>
      </c>
      <c r="C16" s="9"/>
      <c r="D16" s="12"/>
      <c r="E16" s="14"/>
      <c r="F16" s="14"/>
      <c r="G16" s="14"/>
      <c r="H16" s="14"/>
      <c r="I16" s="14"/>
      <c r="J16" s="16"/>
    </row>
    <row r="17" spans="1:57" ht="75" customHeight="1">
      <c r="A17" s="17" t="s">
        <v>12</v>
      </c>
      <c r="B17" s="17" t="s">
        <v>13</v>
      </c>
      <c r="C17" s="18" t="s">
        <v>14</v>
      </c>
      <c r="D17" s="19" t="s">
        <v>15</v>
      </c>
      <c r="E17" s="54" t="s">
        <v>16</v>
      </c>
      <c r="F17" s="20" t="s">
        <v>17</v>
      </c>
      <c r="G17" s="54" t="s">
        <v>18</v>
      </c>
      <c r="H17" s="54" t="s">
        <v>19</v>
      </c>
      <c r="I17" s="54" t="s">
        <v>20</v>
      </c>
      <c r="J17" s="18" t="s">
        <v>52</v>
      </c>
      <c r="K17" s="22"/>
      <c r="L17" s="22"/>
    </row>
    <row r="18" spans="1:57" ht="17.100000000000001" customHeight="1">
      <c r="A18" s="24"/>
      <c r="B18" s="25"/>
      <c r="C18" s="25"/>
      <c r="D18" s="26" t="s">
        <v>21</v>
      </c>
      <c r="E18" s="55" t="s">
        <v>22</v>
      </c>
      <c r="F18" s="55" t="s">
        <v>23</v>
      </c>
      <c r="G18" s="55"/>
      <c r="H18" s="55" t="s">
        <v>24</v>
      </c>
      <c r="I18" s="55" t="s">
        <v>25</v>
      </c>
      <c r="J18" s="27"/>
      <c r="K18" s="4"/>
      <c r="L18" s="28"/>
    </row>
    <row r="19" spans="1:57" ht="183" customHeight="1">
      <c r="A19" s="56" t="s">
        <v>26</v>
      </c>
      <c r="B19" s="57" t="s">
        <v>92</v>
      </c>
      <c r="C19" s="58" t="s">
        <v>27</v>
      </c>
      <c r="D19" s="59">
        <v>350</v>
      </c>
      <c r="E19" s="60"/>
      <c r="F19" s="61">
        <f>E19*D19</f>
        <v>0</v>
      </c>
      <c r="G19" s="61"/>
      <c r="H19" s="61"/>
      <c r="I19" s="61">
        <f>F19*1.08</f>
        <v>0</v>
      </c>
      <c r="J19" s="62"/>
    </row>
    <row r="20" spans="1:57" ht="48.75" customHeight="1">
      <c r="A20" s="56" t="s">
        <v>28</v>
      </c>
      <c r="B20" s="63" t="s">
        <v>0</v>
      </c>
      <c r="C20" s="58" t="s">
        <v>27</v>
      </c>
      <c r="D20" s="64">
        <v>700</v>
      </c>
      <c r="E20" s="65"/>
      <c r="F20" s="61">
        <f>E20*D20</f>
        <v>0</v>
      </c>
      <c r="G20" s="61"/>
      <c r="H20" s="61"/>
      <c r="I20" s="61">
        <f>F20*1.08</f>
        <v>0</v>
      </c>
      <c r="J20" s="62"/>
    </row>
    <row r="21" spans="1:57" ht="61.9" customHeight="1">
      <c r="A21" s="1"/>
      <c r="B21" s="2"/>
      <c r="C21" s="2"/>
      <c r="D21" s="66"/>
      <c r="E21" s="67"/>
      <c r="F21" s="68">
        <f>SUM(F19:F20)</f>
        <v>0</v>
      </c>
      <c r="G21" s="67"/>
      <c r="H21" s="67" t="s">
        <v>73</v>
      </c>
      <c r="I21" s="68">
        <f>SUM(I19:I20)</f>
        <v>0</v>
      </c>
      <c r="J21" s="36"/>
      <c r="K21" s="4"/>
      <c r="L21" s="4"/>
    </row>
    <row r="22" spans="1:57">
      <c r="E22" s="53"/>
      <c r="F22" s="53"/>
      <c r="G22" s="53"/>
      <c r="H22" s="53"/>
      <c r="I22" s="53"/>
      <c r="J22" s="69"/>
    </row>
    <row r="23" spans="1:57" s="6" customFormat="1">
      <c r="A23" s="70"/>
      <c r="B23" s="71" t="s">
        <v>82</v>
      </c>
      <c r="C23" s="70"/>
      <c r="D23" s="72"/>
      <c r="E23" s="73"/>
      <c r="F23" s="73"/>
      <c r="G23" s="73"/>
      <c r="H23" s="73"/>
      <c r="I23" s="73"/>
      <c r="J23" s="70"/>
    </row>
    <row r="24" spans="1:57" ht="15.75" customHeight="1">
      <c r="A24" s="74"/>
      <c r="B24" s="75" t="s">
        <v>50</v>
      </c>
      <c r="C24" s="76"/>
      <c r="D24" s="77"/>
      <c r="E24" s="78"/>
      <c r="F24" s="78"/>
      <c r="G24" s="78"/>
      <c r="H24" s="78"/>
      <c r="I24" s="78"/>
      <c r="J24" s="7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s="6" customFormat="1" ht="72.75" customHeight="1">
      <c r="A25" s="17" t="s">
        <v>12</v>
      </c>
      <c r="B25" s="17" t="s">
        <v>13</v>
      </c>
      <c r="C25" s="18" t="s">
        <v>14</v>
      </c>
      <c r="D25" s="19" t="s">
        <v>15</v>
      </c>
      <c r="E25" s="54" t="s">
        <v>16</v>
      </c>
      <c r="F25" s="20" t="s">
        <v>17</v>
      </c>
      <c r="G25" s="54" t="s">
        <v>18</v>
      </c>
      <c r="H25" s="54" t="s">
        <v>19</v>
      </c>
      <c r="I25" s="54" t="s">
        <v>20</v>
      </c>
      <c r="J25" s="18" t="s">
        <v>52</v>
      </c>
      <c r="K25" s="22"/>
      <c r="L25" s="22"/>
    </row>
    <row r="26" spans="1:57" s="6" customFormat="1" ht="17.100000000000001" customHeight="1">
      <c r="A26" s="24"/>
      <c r="B26" s="25"/>
      <c r="C26" s="25"/>
      <c r="D26" s="26" t="s">
        <v>21</v>
      </c>
      <c r="E26" s="55" t="s">
        <v>22</v>
      </c>
      <c r="F26" s="55" t="s">
        <v>23</v>
      </c>
      <c r="G26" s="55"/>
      <c r="H26" s="55" t="s">
        <v>24</v>
      </c>
      <c r="I26" s="55" t="s">
        <v>25</v>
      </c>
      <c r="J26" s="27"/>
      <c r="K26" s="4"/>
      <c r="L26" s="28"/>
    </row>
    <row r="27" spans="1:57" ht="66" customHeight="1">
      <c r="A27" s="79" t="s">
        <v>26</v>
      </c>
      <c r="B27" s="58" t="s">
        <v>34</v>
      </c>
      <c r="C27" s="58" t="s">
        <v>27</v>
      </c>
      <c r="D27" s="80">
        <v>800</v>
      </c>
      <c r="E27" s="61"/>
      <c r="F27" s="61">
        <f>D27*E27</f>
        <v>0</v>
      </c>
      <c r="G27" s="61"/>
      <c r="H27" s="61"/>
      <c r="I27" s="61">
        <f>F27*1.08</f>
        <v>0</v>
      </c>
      <c r="J27" s="62"/>
      <c r="L27" s="81"/>
    </row>
    <row r="28" spans="1:57" ht="45">
      <c r="A28" s="1"/>
      <c r="B28" s="2"/>
      <c r="C28" s="2"/>
      <c r="D28" s="66"/>
      <c r="E28" s="67"/>
      <c r="F28" s="68">
        <f>F27</f>
        <v>0</v>
      </c>
      <c r="G28" s="67"/>
      <c r="H28" s="67" t="s">
        <v>73</v>
      </c>
      <c r="I28" s="68">
        <f>I27</f>
        <v>0</v>
      </c>
      <c r="J28" s="36"/>
      <c r="K28" s="4"/>
      <c r="L28" s="4"/>
    </row>
    <row r="29" spans="1:57">
      <c r="E29" s="53"/>
      <c r="F29" s="53"/>
      <c r="G29" s="53"/>
      <c r="H29" s="53"/>
      <c r="I29" s="53"/>
      <c r="J29" s="69"/>
    </row>
    <row r="30" spans="1:57" s="6" customFormat="1" ht="15.75" customHeight="1">
      <c r="A30" s="70"/>
      <c r="B30" s="71" t="s">
        <v>83</v>
      </c>
      <c r="C30" s="70"/>
      <c r="D30" s="72"/>
      <c r="E30" s="73"/>
      <c r="F30" s="82"/>
      <c r="G30" s="82"/>
      <c r="H30" s="82"/>
      <c r="I30" s="82"/>
      <c r="J30" s="70"/>
    </row>
    <row r="31" spans="1:57" ht="15.75" customHeight="1">
      <c r="A31" s="74"/>
      <c r="B31" s="75" t="s">
        <v>42</v>
      </c>
      <c r="C31" s="76"/>
      <c r="D31" s="77"/>
      <c r="E31" s="78"/>
      <c r="F31" s="78"/>
      <c r="G31" s="78"/>
      <c r="H31" s="78"/>
      <c r="I31" s="78"/>
      <c r="J31" s="7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s="6" customFormat="1" ht="57" customHeight="1">
      <c r="A32" s="17" t="s">
        <v>12</v>
      </c>
      <c r="B32" s="17" t="s">
        <v>13</v>
      </c>
      <c r="C32" s="18" t="s">
        <v>14</v>
      </c>
      <c r="D32" s="19" t="s">
        <v>15</v>
      </c>
      <c r="E32" s="54" t="s">
        <v>16</v>
      </c>
      <c r="F32" s="20" t="s">
        <v>17</v>
      </c>
      <c r="G32" s="54" t="s">
        <v>18</v>
      </c>
      <c r="H32" s="54" t="s">
        <v>19</v>
      </c>
      <c r="I32" s="54" t="s">
        <v>20</v>
      </c>
      <c r="J32" s="18" t="s">
        <v>52</v>
      </c>
      <c r="K32" s="22"/>
      <c r="L32" s="22"/>
    </row>
    <row r="33" spans="1:57" s="6" customFormat="1" ht="17.100000000000001" customHeight="1">
      <c r="A33" s="24"/>
      <c r="B33" s="25"/>
      <c r="C33" s="25"/>
      <c r="D33" s="26" t="s">
        <v>21</v>
      </c>
      <c r="E33" s="55" t="s">
        <v>22</v>
      </c>
      <c r="F33" s="55" t="s">
        <v>23</v>
      </c>
      <c r="G33" s="55"/>
      <c r="H33" s="55" t="s">
        <v>24</v>
      </c>
      <c r="I33" s="55" t="s">
        <v>25</v>
      </c>
      <c r="J33" s="27"/>
      <c r="K33" s="4"/>
      <c r="L33" s="28"/>
    </row>
    <row r="34" spans="1:57" ht="120" customHeight="1">
      <c r="A34" s="83" t="s">
        <v>26</v>
      </c>
      <c r="B34" s="84" t="s">
        <v>2</v>
      </c>
      <c r="C34" s="85" t="s">
        <v>27</v>
      </c>
      <c r="D34" s="59">
        <v>15000</v>
      </c>
      <c r="E34" s="86"/>
      <c r="F34" s="61">
        <f>D34*E34</f>
        <v>0</v>
      </c>
      <c r="G34" s="61"/>
      <c r="H34" s="61"/>
      <c r="I34" s="61">
        <f>F34*1.08</f>
        <v>0</v>
      </c>
      <c r="J34" s="62"/>
    </row>
    <row r="35" spans="1:57" ht="45">
      <c r="A35" s="1"/>
      <c r="B35" s="2"/>
      <c r="C35" s="2"/>
      <c r="D35" s="66"/>
      <c r="E35" s="67"/>
      <c r="F35" s="68">
        <f>F34</f>
        <v>0</v>
      </c>
      <c r="G35" s="67"/>
      <c r="H35" s="67" t="s">
        <v>73</v>
      </c>
      <c r="I35" s="68">
        <f>I34</f>
        <v>0</v>
      </c>
      <c r="J35" s="36"/>
      <c r="K35" s="2"/>
      <c r="L35" s="4"/>
    </row>
    <row r="36" spans="1:57">
      <c r="A36" s="1"/>
      <c r="B36" s="2"/>
      <c r="C36" s="2"/>
      <c r="D36" s="87"/>
      <c r="E36" s="88"/>
      <c r="F36" s="89"/>
      <c r="G36" s="88"/>
      <c r="H36" s="88"/>
      <c r="I36" s="89"/>
      <c r="J36" s="2"/>
      <c r="K36" s="2"/>
      <c r="L36" s="4"/>
    </row>
    <row r="37" spans="1:57" s="6" customFormat="1" ht="15.75" customHeight="1">
      <c r="A37" s="70"/>
      <c r="B37" s="71" t="s">
        <v>84</v>
      </c>
      <c r="C37" s="70"/>
      <c r="D37" s="72"/>
      <c r="E37" s="73"/>
      <c r="F37" s="82"/>
      <c r="G37" s="82"/>
      <c r="H37" s="82"/>
      <c r="I37" s="82"/>
      <c r="J37" s="70"/>
    </row>
    <row r="38" spans="1:57" ht="15.75" customHeight="1">
      <c r="A38" s="74"/>
      <c r="B38" s="75" t="s">
        <v>44</v>
      </c>
      <c r="C38" s="76"/>
      <c r="D38" s="77"/>
      <c r="E38" s="78"/>
      <c r="F38" s="78"/>
      <c r="G38" s="78"/>
      <c r="H38" s="78"/>
      <c r="I38" s="78"/>
      <c r="J38" s="7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s="6" customFormat="1" ht="57" customHeight="1">
      <c r="A39" s="17" t="s">
        <v>12</v>
      </c>
      <c r="B39" s="17" t="s">
        <v>13</v>
      </c>
      <c r="C39" s="18" t="s">
        <v>14</v>
      </c>
      <c r="D39" s="19" t="s">
        <v>15</v>
      </c>
      <c r="E39" s="54" t="s">
        <v>16</v>
      </c>
      <c r="F39" s="20" t="s">
        <v>17</v>
      </c>
      <c r="G39" s="54" t="s">
        <v>18</v>
      </c>
      <c r="H39" s="54" t="s">
        <v>19</v>
      </c>
      <c r="I39" s="54" t="s">
        <v>20</v>
      </c>
      <c r="J39" s="18" t="s">
        <v>52</v>
      </c>
      <c r="K39" s="22"/>
      <c r="L39" s="22"/>
    </row>
    <row r="40" spans="1:57" s="6" customFormat="1" ht="17.100000000000001" customHeight="1">
      <c r="A40" s="24"/>
      <c r="B40" s="25"/>
      <c r="C40" s="25"/>
      <c r="D40" s="26" t="s">
        <v>21</v>
      </c>
      <c r="E40" s="55" t="s">
        <v>22</v>
      </c>
      <c r="F40" s="55" t="s">
        <v>23</v>
      </c>
      <c r="G40" s="55"/>
      <c r="H40" s="55" t="s">
        <v>24</v>
      </c>
      <c r="I40" s="55" t="s">
        <v>25</v>
      </c>
      <c r="J40" s="27"/>
      <c r="K40" s="4"/>
      <c r="L40" s="28"/>
    </row>
    <row r="41" spans="1:57" ht="53.25" customHeight="1">
      <c r="A41" s="90" t="s">
        <v>26</v>
      </c>
      <c r="B41" s="36" t="s">
        <v>55</v>
      </c>
      <c r="C41" s="36" t="s">
        <v>27</v>
      </c>
      <c r="D41" s="91">
        <v>8000</v>
      </c>
      <c r="E41" s="92"/>
      <c r="F41" s="61">
        <f>D41*E41</f>
        <v>0</v>
      </c>
      <c r="G41" s="61"/>
      <c r="H41" s="61"/>
      <c r="I41" s="61">
        <f>F41*1.08</f>
        <v>0</v>
      </c>
      <c r="J41" s="62"/>
    </row>
    <row r="42" spans="1:57" ht="54.75" customHeight="1">
      <c r="A42" s="83" t="s">
        <v>28</v>
      </c>
      <c r="B42" s="84" t="s">
        <v>56</v>
      </c>
      <c r="C42" s="85" t="s">
        <v>27</v>
      </c>
      <c r="D42" s="59">
        <v>8000</v>
      </c>
      <c r="E42" s="60"/>
      <c r="F42" s="61">
        <f>D42*E42</f>
        <v>0</v>
      </c>
      <c r="G42" s="61"/>
      <c r="H42" s="61"/>
      <c r="I42" s="61">
        <f>F42*1.08</f>
        <v>0</v>
      </c>
      <c r="J42" s="62"/>
    </row>
    <row r="43" spans="1:57" ht="45">
      <c r="A43" s="1"/>
      <c r="B43" s="2"/>
      <c r="C43" s="2"/>
      <c r="D43" s="93"/>
      <c r="E43" s="94"/>
      <c r="F43" s="95">
        <f>SUM(F41:F42)</f>
        <v>0</v>
      </c>
      <c r="G43" s="94"/>
      <c r="H43" s="94" t="s">
        <v>73</v>
      </c>
      <c r="I43" s="95">
        <f>SUM(I41:I42)</f>
        <v>0</v>
      </c>
      <c r="J43" s="84"/>
      <c r="K43" s="2"/>
      <c r="L43" s="4"/>
    </row>
    <row r="44" spans="1:57">
      <c r="A44" s="1"/>
      <c r="B44" s="2"/>
      <c r="C44" s="2"/>
      <c r="D44" s="87"/>
      <c r="E44" s="88"/>
      <c r="F44" s="89"/>
      <c r="G44" s="88"/>
      <c r="H44" s="88"/>
      <c r="I44" s="89"/>
      <c r="J44" s="2"/>
      <c r="K44" s="2"/>
      <c r="L44" s="4"/>
    </row>
    <row r="45" spans="1:57" s="6" customFormat="1">
      <c r="A45" s="96"/>
      <c r="B45" s="2"/>
      <c r="C45" s="97"/>
      <c r="D45" s="98"/>
      <c r="E45" s="99"/>
      <c r="F45" s="81"/>
      <c r="G45" s="81"/>
      <c r="H45" s="81"/>
      <c r="I45" s="81"/>
    </row>
    <row r="46" spans="1:57" s="6" customFormat="1" ht="15.75" customHeight="1">
      <c r="A46" s="70"/>
      <c r="B46" s="71" t="s">
        <v>85</v>
      </c>
      <c r="C46" s="70"/>
      <c r="D46" s="72"/>
      <c r="E46" s="73"/>
      <c r="F46" s="82"/>
      <c r="G46" s="82"/>
      <c r="H46" s="82"/>
      <c r="I46" s="82"/>
      <c r="J46" s="70"/>
    </row>
    <row r="47" spans="1:57" ht="15.75" customHeight="1">
      <c r="A47" s="74"/>
      <c r="B47" s="75" t="s">
        <v>43</v>
      </c>
      <c r="C47" s="76"/>
      <c r="D47" s="77"/>
      <c r="E47" s="78"/>
      <c r="F47" s="78"/>
      <c r="G47" s="78"/>
      <c r="H47" s="78"/>
      <c r="I47" s="78"/>
      <c r="J47" s="7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s="6" customFormat="1" ht="57" customHeight="1">
      <c r="A48" s="17" t="s">
        <v>12</v>
      </c>
      <c r="B48" s="17" t="s">
        <v>13</v>
      </c>
      <c r="C48" s="18" t="s">
        <v>14</v>
      </c>
      <c r="D48" s="19" t="s">
        <v>15</v>
      </c>
      <c r="E48" s="54" t="s">
        <v>16</v>
      </c>
      <c r="F48" s="20" t="s">
        <v>17</v>
      </c>
      <c r="G48" s="54" t="s">
        <v>18</v>
      </c>
      <c r="H48" s="54" t="s">
        <v>19</v>
      </c>
      <c r="I48" s="54" t="s">
        <v>20</v>
      </c>
      <c r="J48" s="18" t="s">
        <v>52</v>
      </c>
      <c r="K48" s="22"/>
      <c r="L48" s="22"/>
    </row>
    <row r="49" spans="1:57" s="6" customFormat="1" ht="17.100000000000001" customHeight="1">
      <c r="A49" s="24"/>
      <c r="B49" s="25"/>
      <c r="C49" s="25"/>
      <c r="D49" s="26" t="s">
        <v>21</v>
      </c>
      <c r="E49" s="55" t="s">
        <v>22</v>
      </c>
      <c r="F49" s="55" t="s">
        <v>23</v>
      </c>
      <c r="G49" s="55"/>
      <c r="H49" s="55" t="s">
        <v>24</v>
      </c>
      <c r="I49" s="55" t="s">
        <v>25</v>
      </c>
      <c r="J49" s="27"/>
      <c r="K49" s="4"/>
      <c r="L49" s="28"/>
    </row>
    <row r="50" spans="1:57" ht="83.25" customHeight="1">
      <c r="A50" s="83" t="s">
        <v>26</v>
      </c>
      <c r="B50" s="100" t="s">
        <v>1</v>
      </c>
      <c r="C50" s="85" t="s">
        <v>27</v>
      </c>
      <c r="D50" s="59">
        <v>1900</v>
      </c>
      <c r="E50" s="60"/>
      <c r="F50" s="61">
        <f>D50*E50</f>
        <v>0</v>
      </c>
      <c r="G50" s="61"/>
      <c r="H50" s="61"/>
      <c r="I50" s="61">
        <f>F50*1.08</f>
        <v>0</v>
      </c>
      <c r="J50" s="62"/>
    </row>
    <row r="51" spans="1:57" ht="45">
      <c r="A51" s="1"/>
      <c r="B51" s="2"/>
      <c r="C51" s="2"/>
      <c r="D51" s="66"/>
      <c r="E51" s="67"/>
      <c r="F51" s="68">
        <f>F50</f>
        <v>0</v>
      </c>
      <c r="G51" s="67"/>
      <c r="H51" s="67" t="s">
        <v>73</v>
      </c>
      <c r="I51" s="68">
        <f>I50</f>
        <v>0</v>
      </c>
      <c r="J51" s="36"/>
      <c r="K51" s="2"/>
      <c r="L51" s="4"/>
    </row>
    <row r="52" spans="1:57">
      <c r="E52" s="53"/>
      <c r="F52" s="53"/>
      <c r="G52" s="53"/>
      <c r="H52" s="53"/>
      <c r="I52" s="53"/>
      <c r="J52" s="69"/>
    </row>
    <row r="53" spans="1:57" s="6" customFormat="1">
      <c r="A53" s="70"/>
      <c r="B53" s="71" t="s">
        <v>86</v>
      </c>
      <c r="C53" s="70"/>
      <c r="D53" s="72"/>
      <c r="E53" s="73"/>
      <c r="F53" s="82"/>
      <c r="G53" s="82"/>
      <c r="H53" s="82"/>
      <c r="I53" s="82"/>
      <c r="J53" s="70"/>
    </row>
    <row r="54" spans="1:57">
      <c r="A54" s="74"/>
      <c r="B54" s="75" t="s">
        <v>45</v>
      </c>
      <c r="C54" s="76"/>
      <c r="D54" s="77"/>
      <c r="E54" s="78"/>
      <c r="F54" s="78"/>
      <c r="G54" s="78"/>
      <c r="H54" s="78"/>
      <c r="I54" s="78"/>
      <c r="J54" s="7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s="6" customFormat="1" ht="67.5" customHeight="1">
      <c r="A55" s="17" t="s">
        <v>12</v>
      </c>
      <c r="B55" s="17" t="s">
        <v>13</v>
      </c>
      <c r="C55" s="18" t="s">
        <v>14</v>
      </c>
      <c r="D55" s="19" t="s">
        <v>15</v>
      </c>
      <c r="E55" s="54" t="s">
        <v>16</v>
      </c>
      <c r="F55" s="20" t="s">
        <v>17</v>
      </c>
      <c r="G55" s="54" t="s">
        <v>18</v>
      </c>
      <c r="H55" s="54" t="s">
        <v>19</v>
      </c>
      <c r="I55" s="54" t="s">
        <v>20</v>
      </c>
      <c r="J55" s="18" t="s">
        <v>52</v>
      </c>
      <c r="K55" s="22"/>
      <c r="L55" s="22"/>
    </row>
    <row r="56" spans="1:57" s="6" customFormat="1" ht="17.100000000000001" customHeight="1">
      <c r="A56" s="24"/>
      <c r="B56" s="25"/>
      <c r="C56" s="25"/>
      <c r="D56" s="26" t="s">
        <v>21</v>
      </c>
      <c r="E56" s="55" t="s">
        <v>22</v>
      </c>
      <c r="F56" s="55" t="s">
        <v>23</v>
      </c>
      <c r="G56" s="55"/>
      <c r="H56" s="55" t="s">
        <v>24</v>
      </c>
      <c r="I56" s="55" t="s">
        <v>25</v>
      </c>
      <c r="J56" s="27"/>
      <c r="K56" s="4"/>
      <c r="L56" s="28"/>
    </row>
    <row r="57" spans="1:57" ht="53.25" customHeight="1">
      <c r="A57" s="83" t="s">
        <v>26</v>
      </c>
      <c r="B57" s="100" t="s">
        <v>57</v>
      </c>
      <c r="C57" s="85" t="s">
        <v>63</v>
      </c>
      <c r="D57" s="59">
        <v>5800</v>
      </c>
      <c r="E57" s="86"/>
      <c r="F57" s="61">
        <f>D57*E57</f>
        <v>0</v>
      </c>
      <c r="G57" s="61"/>
      <c r="H57" s="61"/>
      <c r="I57" s="61">
        <f>F57*1.08</f>
        <v>0</v>
      </c>
      <c r="J57" s="62"/>
    </row>
    <row r="58" spans="1:57" ht="33.75">
      <c r="A58" s="83" t="s">
        <v>28</v>
      </c>
      <c r="B58" s="84" t="s">
        <v>58</v>
      </c>
      <c r="C58" s="85" t="s">
        <v>27</v>
      </c>
      <c r="D58" s="59">
        <v>4600</v>
      </c>
      <c r="E58" s="86"/>
      <c r="F58" s="61">
        <f>D58*E58</f>
        <v>0</v>
      </c>
      <c r="G58" s="61"/>
      <c r="H58" s="61"/>
      <c r="I58" s="61">
        <f>F58*1.08</f>
        <v>0</v>
      </c>
      <c r="J58" s="62"/>
    </row>
    <row r="59" spans="1:57" ht="31.5" customHeight="1">
      <c r="A59" s="83" t="s">
        <v>68</v>
      </c>
      <c r="B59" s="84" t="s">
        <v>59</v>
      </c>
      <c r="C59" s="85" t="s">
        <v>63</v>
      </c>
      <c r="D59" s="59">
        <v>7000</v>
      </c>
      <c r="E59" s="60"/>
      <c r="F59" s="61">
        <f>D59*E59</f>
        <v>0</v>
      </c>
      <c r="G59" s="61"/>
      <c r="H59" s="61"/>
      <c r="I59" s="61">
        <f>F59*1.08</f>
        <v>0</v>
      </c>
      <c r="J59" s="62"/>
    </row>
    <row r="60" spans="1:57" ht="45">
      <c r="A60" s="1"/>
      <c r="B60" s="2"/>
      <c r="C60" s="2"/>
      <c r="D60" s="66"/>
      <c r="E60" s="67"/>
      <c r="F60" s="68">
        <f>SUM(F57:F59)</f>
        <v>0</v>
      </c>
      <c r="G60" s="67"/>
      <c r="H60" s="67" t="s">
        <v>73</v>
      </c>
      <c r="I60" s="68">
        <f>SUM(I57:I59)</f>
        <v>0</v>
      </c>
      <c r="J60" s="84"/>
      <c r="K60" s="2"/>
      <c r="L60" s="4"/>
    </row>
    <row r="61" spans="1:57">
      <c r="A61" s="1"/>
      <c r="B61" s="2"/>
      <c r="C61" s="2"/>
      <c r="D61" s="87"/>
      <c r="E61" s="88"/>
      <c r="F61" s="89"/>
      <c r="G61" s="88"/>
      <c r="H61" s="88"/>
      <c r="I61" s="89"/>
      <c r="J61" s="2"/>
      <c r="K61" s="2"/>
      <c r="L61" s="4"/>
    </row>
    <row r="62" spans="1:57">
      <c r="E62" s="53"/>
      <c r="F62" s="53"/>
      <c r="G62" s="53"/>
      <c r="H62" s="53"/>
      <c r="I62" s="53"/>
    </row>
    <row r="63" spans="1:57" s="6" customFormat="1" ht="15.75" customHeight="1">
      <c r="A63" s="70"/>
      <c r="B63" s="71" t="s">
        <v>87</v>
      </c>
      <c r="D63" s="101"/>
      <c r="E63" s="81"/>
      <c r="F63" s="7"/>
      <c r="G63" s="7"/>
      <c r="H63" s="7"/>
      <c r="I63" s="7"/>
    </row>
    <row r="64" spans="1:57" ht="15.75" customHeight="1">
      <c r="A64" s="74"/>
      <c r="B64" s="75" t="s">
        <v>60</v>
      </c>
      <c r="C64" s="102"/>
      <c r="D64" s="103"/>
      <c r="E64" s="104"/>
      <c r="F64" s="104"/>
      <c r="G64" s="104"/>
      <c r="H64" s="104"/>
      <c r="I64" s="104"/>
      <c r="J64" s="102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</row>
    <row r="65" spans="1:57" s="6" customFormat="1" ht="72.75" customHeight="1">
      <c r="A65" s="17" t="s">
        <v>12</v>
      </c>
      <c r="B65" s="17" t="s">
        <v>13</v>
      </c>
      <c r="C65" s="18" t="s">
        <v>14</v>
      </c>
      <c r="D65" s="19" t="s">
        <v>15</v>
      </c>
      <c r="E65" s="54" t="s">
        <v>16</v>
      </c>
      <c r="F65" s="20" t="s">
        <v>17</v>
      </c>
      <c r="G65" s="54" t="s">
        <v>18</v>
      </c>
      <c r="H65" s="54" t="s">
        <v>19</v>
      </c>
      <c r="I65" s="54" t="s">
        <v>20</v>
      </c>
      <c r="J65" s="18" t="s">
        <v>52</v>
      </c>
      <c r="K65" s="22"/>
      <c r="L65" s="22"/>
    </row>
    <row r="66" spans="1:57" s="6" customFormat="1" ht="17.100000000000001" customHeight="1">
      <c r="A66" s="24"/>
      <c r="B66" s="25"/>
      <c r="C66" s="25"/>
      <c r="D66" s="105" t="s">
        <v>21</v>
      </c>
      <c r="E66" s="106" t="s">
        <v>22</v>
      </c>
      <c r="F66" s="106" t="s">
        <v>23</v>
      </c>
      <c r="G66" s="106"/>
      <c r="H66" s="106" t="s">
        <v>24</v>
      </c>
      <c r="I66" s="106" t="s">
        <v>25</v>
      </c>
      <c r="J66" s="107"/>
      <c r="K66" s="4"/>
      <c r="L66" s="28"/>
    </row>
    <row r="67" spans="1:57" ht="22.5">
      <c r="A67" s="56" t="s">
        <v>26</v>
      </c>
      <c r="B67" s="108" t="s">
        <v>61</v>
      </c>
      <c r="C67" s="58" t="s">
        <v>35</v>
      </c>
      <c r="D67" s="109">
        <v>20</v>
      </c>
      <c r="E67" s="65"/>
      <c r="F67" s="61">
        <f>D67*E67</f>
        <v>0</v>
      </c>
      <c r="G67" s="61"/>
      <c r="H67" s="61"/>
      <c r="I67" s="61">
        <f>F67*1.08</f>
        <v>0</v>
      </c>
      <c r="J67" s="62"/>
    </row>
    <row r="68" spans="1:57" ht="45">
      <c r="A68" s="1"/>
      <c r="B68" s="2"/>
      <c r="C68" s="2"/>
      <c r="D68" s="93"/>
      <c r="E68" s="94"/>
      <c r="F68" s="95">
        <f>SUM(F65:F67)</f>
        <v>0</v>
      </c>
      <c r="G68" s="94"/>
      <c r="H68" s="94" t="s">
        <v>73</v>
      </c>
      <c r="I68" s="95">
        <f>SUM(I65:I67)</f>
        <v>0</v>
      </c>
      <c r="J68" s="84"/>
      <c r="K68" s="2"/>
      <c r="L68" s="4"/>
    </row>
    <row r="69" spans="1:57">
      <c r="A69" s="1"/>
      <c r="B69" s="2"/>
      <c r="C69" s="2"/>
      <c r="D69" s="87"/>
      <c r="E69" s="88"/>
      <c r="F69" s="89"/>
      <c r="G69" s="88"/>
      <c r="H69" s="88"/>
      <c r="I69" s="89"/>
      <c r="J69" s="2"/>
      <c r="K69" s="2"/>
      <c r="L69" s="4"/>
    </row>
    <row r="70" spans="1:57" s="6" customFormat="1" ht="15.75" customHeight="1">
      <c r="A70" s="70"/>
      <c r="B70" s="71" t="s">
        <v>88</v>
      </c>
      <c r="D70" s="101"/>
      <c r="E70" s="81"/>
      <c r="F70" s="7"/>
      <c r="G70" s="7"/>
      <c r="H70" s="7"/>
      <c r="I70" s="7"/>
    </row>
    <row r="71" spans="1:57" ht="15.75" customHeight="1">
      <c r="A71" s="74"/>
      <c r="B71" s="75" t="s">
        <v>60</v>
      </c>
      <c r="C71" s="102"/>
      <c r="D71" s="103"/>
      <c r="E71" s="104"/>
      <c r="F71" s="104"/>
      <c r="G71" s="104"/>
      <c r="H71" s="104"/>
      <c r="I71" s="104"/>
      <c r="J71" s="102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</row>
    <row r="72" spans="1:57" s="6" customFormat="1" ht="72.75" customHeight="1">
      <c r="A72" s="17" t="s">
        <v>12</v>
      </c>
      <c r="B72" s="17" t="s">
        <v>13</v>
      </c>
      <c r="C72" s="18" t="s">
        <v>14</v>
      </c>
      <c r="D72" s="19" t="s">
        <v>15</v>
      </c>
      <c r="E72" s="54" t="s">
        <v>16</v>
      </c>
      <c r="F72" s="20" t="s">
        <v>17</v>
      </c>
      <c r="G72" s="54" t="s">
        <v>18</v>
      </c>
      <c r="H72" s="54" t="s">
        <v>19</v>
      </c>
      <c r="I72" s="54" t="s">
        <v>20</v>
      </c>
      <c r="J72" s="18" t="s">
        <v>52</v>
      </c>
      <c r="K72" s="22"/>
      <c r="L72" s="22"/>
    </row>
    <row r="73" spans="1:57" s="6" customFormat="1" ht="17.100000000000001" customHeight="1">
      <c r="A73" s="24"/>
      <c r="B73" s="25"/>
      <c r="C73" s="25"/>
      <c r="D73" s="105" t="s">
        <v>21</v>
      </c>
      <c r="E73" s="106" t="s">
        <v>22</v>
      </c>
      <c r="F73" s="106" t="s">
        <v>23</v>
      </c>
      <c r="G73" s="106"/>
      <c r="H73" s="106" t="s">
        <v>24</v>
      </c>
      <c r="I73" s="106" t="s">
        <v>25</v>
      </c>
      <c r="J73" s="107"/>
      <c r="K73" s="4"/>
      <c r="L73" s="28"/>
    </row>
    <row r="74" spans="1:57" ht="33.75">
      <c r="A74" s="39" t="s">
        <v>26</v>
      </c>
      <c r="B74" s="84" t="s">
        <v>76</v>
      </c>
      <c r="C74" s="84" t="s">
        <v>32</v>
      </c>
      <c r="D74" s="110">
        <v>2000</v>
      </c>
      <c r="E74" s="111"/>
      <c r="F74" s="61">
        <f>D74*E74</f>
        <v>0</v>
      </c>
      <c r="G74" s="61"/>
      <c r="H74" s="61"/>
      <c r="I74" s="61">
        <f>F74*1.08</f>
        <v>0</v>
      </c>
      <c r="J74" s="62"/>
    </row>
    <row r="75" spans="1:57" ht="90">
      <c r="A75" s="83" t="s">
        <v>28</v>
      </c>
      <c r="B75" s="84" t="s">
        <v>77</v>
      </c>
      <c r="C75" s="85" t="s">
        <v>27</v>
      </c>
      <c r="D75" s="59">
        <v>1000</v>
      </c>
      <c r="E75" s="60"/>
      <c r="F75" s="61">
        <f>D75*E75</f>
        <v>0</v>
      </c>
      <c r="G75" s="61"/>
      <c r="H75" s="61"/>
      <c r="I75" s="61">
        <f>F75*1.08</f>
        <v>0</v>
      </c>
      <c r="J75" s="62"/>
    </row>
    <row r="76" spans="1:57" ht="149.25" customHeight="1">
      <c r="A76" s="83" t="s">
        <v>68</v>
      </c>
      <c r="B76" s="84" t="s">
        <v>75</v>
      </c>
      <c r="C76" s="85" t="s">
        <v>27</v>
      </c>
      <c r="D76" s="59">
        <v>3200</v>
      </c>
      <c r="E76" s="60"/>
      <c r="F76" s="61">
        <f>D76*E76</f>
        <v>0</v>
      </c>
      <c r="G76" s="61"/>
      <c r="H76" s="61"/>
      <c r="I76" s="61">
        <f>F76*1.08</f>
        <v>0</v>
      </c>
      <c r="J76" s="62"/>
    </row>
    <row r="77" spans="1:57" ht="45">
      <c r="A77" s="1"/>
      <c r="B77" s="2"/>
      <c r="C77" s="2"/>
      <c r="D77" s="66"/>
      <c r="E77" s="67"/>
      <c r="F77" s="68">
        <f>SUM(F74:F75)</f>
        <v>0</v>
      </c>
      <c r="G77" s="67"/>
      <c r="H77" s="67" t="s">
        <v>73</v>
      </c>
      <c r="I77" s="68">
        <f>SUM(I74:I75)</f>
        <v>0</v>
      </c>
      <c r="J77" s="36"/>
      <c r="K77" s="2"/>
      <c r="L77" s="4"/>
    </row>
    <row r="78" spans="1:57">
      <c r="E78" s="53"/>
      <c r="F78" s="53"/>
      <c r="G78" s="53"/>
      <c r="H78" s="53"/>
      <c r="I78" s="53"/>
      <c r="J78" s="69"/>
    </row>
    <row r="79" spans="1:57" s="6" customFormat="1" ht="15.75" customHeight="1">
      <c r="A79" s="112"/>
      <c r="B79" s="29" t="s">
        <v>89</v>
      </c>
      <c r="C79" s="113"/>
      <c r="D79" s="101"/>
      <c r="E79" s="114"/>
      <c r="F79" s="115"/>
      <c r="G79" s="116"/>
      <c r="H79" s="114"/>
      <c r="I79" s="114"/>
      <c r="J79" s="113"/>
    </row>
    <row r="80" spans="1:57" ht="15.75" customHeight="1">
      <c r="A80" s="117"/>
      <c r="B80" s="35" t="s">
        <v>51</v>
      </c>
      <c r="C80" s="113"/>
      <c r="D80" s="101"/>
      <c r="E80" s="114"/>
      <c r="F80" s="115"/>
      <c r="G80" s="116"/>
      <c r="H80" s="114"/>
      <c r="I80" s="114"/>
      <c r="J80" s="118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</row>
    <row r="81" spans="1:12" s="6" customFormat="1" ht="62.25" customHeight="1">
      <c r="A81" s="17" t="s">
        <v>12</v>
      </c>
      <c r="B81" s="17" t="s">
        <v>13</v>
      </c>
      <c r="C81" s="18" t="s">
        <v>14</v>
      </c>
      <c r="D81" s="19" t="s">
        <v>15</v>
      </c>
      <c r="E81" s="54" t="s">
        <v>16</v>
      </c>
      <c r="F81" s="20" t="s">
        <v>17</v>
      </c>
      <c r="G81" s="54" t="s">
        <v>18</v>
      </c>
      <c r="H81" s="54" t="s">
        <v>19</v>
      </c>
      <c r="I81" s="54" t="s">
        <v>20</v>
      </c>
      <c r="J81" s="18" t="s">
        <v>52</v>
      </c>
      <c r="K81" s="22"/>
      <c r="L81" s="22"/>
    </row>
    <row r="82" spans="1:12" s="6" customFormat="1" ht="17.100000000000001" customHeight="1">
      <c r="A82" s="24"/>
      <c r="B82" s="25"/>
      <c r="C82" s="25"/>
      <c r="D82" s="105" t="s">
        <v>21</v>
      </c>
      <c r="E82" s="106" t="s">
        <v>22</v>
      </c>
      <c r="F82" s="106" t="s">
        <v>23</v>
      </c>
      <c r="G82" s="106"/>
      <c r="H82" s="106" t="s">
        <v>24</v>
      </c>
      <c r="I82" s="106" t="s">
        <v>25</v>
      </c>
      <c r="J82" s="107"/>
      <c r="K82" s="4"/>
      <c r="L82" s="28"/>
    </row>
    <row r="83" spans="1:12" ht="147.75" customHeight="1">
      <c r="A83" s="83" t="s">
        <v>26</v>
      </c>
      <c r="B83" s="84" t="s">
        <v>46</v>
      </c>
      <c r="C83" s="119" t="s">
        <v>27</v>
      </c>
      <c r="D83" s="59">
        <v>200</v>
      </c>
      <c r="E83" s="60"/>
      <c r="F83" s="61">
        <f>D83*E83</f>
        <v>0</v>
      </c>
      <c r="G83" s="61"/>
      <c r="H83" s="61"/>
      <c r="I83" s="61">
        <f>F83*1.08</f>
        <v>0</v>
      </c>
      <c r="J83" s="62"/>
    </row>
    <row r="84" spans="1:12" ht="163.5" customHeight="1">
      <c r="A84" s="83"/>
      <c r="B84" s="84" t="s">
        <v>3</v>
      </c>
      <c r="C84" s="119"/>
      <c r="D84" s="80"/>
      <c r="E84" s="61"/>
      <c r="F84" s="61">
        <f t="shared" ref="F84:F100" si="0">D84*E84</f>
        <v>0</v>
      </c>
      <c r="G84" s="61"/>
      <c r="H84" s="61"/>
      <c r="I84" s="61">
        <f t="shared" ref="I84:I101" si="1">F84*1.08</f>
        <v>0</v>
      </c>
      <c r="J84" s="62"/>
    </row>
    <row r="85" spans="1:12" ht="159.75" customHeight="1">
      <c r="A85" s="83" t="s">
        <v>28</v>
      </c>
      <c r="B85" s="84" t="s">
        <v>47</v>
      </c>
      <c r="C85" s="119" t="s">
        <v>27</v>
      </c>
      <c r="D85" s="59">
        <v>200</v>
      </c>
      <c r="E85" s="60"/>
      <c r="F85" s="61">
        <f t="shared" si="0"/>
        <v>0</v>
      </c>
      <c r="G85" s="61"/>
      <c r="H85" s="61"/>
      <c r="I85" s="61">
        <f t="shared" si="1"/>
        <v>0</v>
      </c>
      <c r="J85" s="62"/>
    </row>
    <row r="86" spans="1:12" ht="107.25" customHeight="1">
      <c r="A86" s="90"/>
      <c r="B86" s="36" t="s">
        <v>48</v>
      </c>
      <c r="C86" s="120"/>
      <c r="D86" s="80"/>
      <c r="E86" s="61"/>
      <c r="F86" s="61">
        <f t="shared" si="0"/>
        <v>0</v>
      </c>
      <c r="G86" s="61"/>
      <c r="H86" s="61"/>
      <c r="I86" s="61">
        <f t="shared" si="1"/>
        <v>0</v>
      </c>
      <c r="J86" s="62"/>
    </row>
    <row r="87" spans="1:12" ht="15" customHeight="1">
      <c r="A87" s="121"/>
      <c r="B87" s="122" t="s">
        <v>33</v>
      </c>
      <c r="C87" s="123"/>
      <c r="D87" s="80"/>
      <c r="E87" s="61"/>
      <c r="F87" s="61">
        <f t="shared" si="0"/>
        <v>0</v>
      </c>
      <c r="G87" s="61"/>
      <c r="H87" s="61"/>
      <c r="I87" s="61">
        <f t="shared" si="1"/>
        <v>0</v>
      </c>
      <c r="J87" s="62"/>
    </row>
    <row r="88" spans="1:12" ht="69.75" customHeight="1">
      <c r="A88" s="124" t="s">
        <v>68</v>
      </c>
      <c r="B88" s="30" t="s">
        <v>64</v>
      </c>
      <c r="C88" s="125" t="s">
        <v>27</v>
      </c>
      <c r="D88" s="59">
        <v>1500</v>
      </c>
      <c r="E88" s="60"/>
      <c r="F88" s="61">
        <f t="shared" si="0"/>
        <v>0</v>
      </c>
      <c r="G88" s="61"/>
      <c r="H88" s="61"/>
      <c r="I88" s="61">
        <f t="shared" si="1"/>
        <v>0</v>
      </c>
      <c r="J88" s="62"/>
    </row>
    <row r="89" spans="1:12" ht="66" customHeight="1">
      <c r="A89" s="83" t="s">
        <v>69</v>
      </c>
      <c r="B89" s="84" t="s">
        <v>65</v>
      </c>
      <c r="C89" s="85" t="s">
        <v>27</v>
      </c>
      <c r="D89" s="110">
        <v>1500</v>
      </c>
      <c r="E89" s="60"/>
      <c r="F89" s="61">
        <f t="shared" si="0"/>
        <v>0</v>
      </c>
      <c r="G89" s="61"/>
      <c r="H89" s="61"/>
      <c r="I89" s="61">
        <f t="shared" si="1"/>
        <v>0</v>
      </c>
      <c r="J89" s="62"/>
    </row>
    <row r="90" spans="1:12" ht="66.75" customHeight="1">
      <c r="A90" s="83" t="s">
        <v>70</v>
      </c>
      <c r="B90" s="84" t="s">
        <v>66</v>
      </c>
      <c r="C90" s="119" t="s">
        <v>27</v>
      </c>
      <c r="D90" s="59">
        <v>1000</v>
      </c>
      <c r="E90" s="60"/>
      <c r="F90" s="61">
        <f t="shared" si="0"/>
        <v>0</v>
      </c>
      <c r="G90" s="61"/>
      <c r="H90" s="61"/>
      <c r="I90" s="61">
        <f t="shared" si="1"/>
        <v>0</v>
      </c>
      <c r="J90" s="62"/>
    </row>
    <row r="91" spans="1:12" ht="53.25" customHeight="1">
      <c r="A91" s="90" t="s">
        <v>71</v>
      </c>
      <c r="B91" s="36" t="s">
        <v>4</v>
      </c>
      <c r="C91" s="126" t="s">
        <v>35</v>
      </c>
      <c r="D91" s="59">
        <v>5200</v>
      </c>
      <c r="E91" s="60"/>
      <c r="F91" s="61">
        <f t="shared" si="0"/>
        <v>0</v>
      </c>
      <c r="G91" s="61"/>
      <c r="H91" s="61"/>
      <c r="I91" s="61">
        <f t="shared" si="1"/>
        <v>0</v>
      </c>
      <c r="J91" s="62"/>
    </row>
    <row r="92" spans="1:12" ht="147" customHeight="1">
      <c r="A92" s="124" t="s">
        <v>72</v>
      </c>
      <c r="B92" s="30" t="s">
        <v>49</v>
      </c>
      <c r="C92" s="125" t="s">
        <v>27</v>
      </c>
      <c r="D92" s="127">
        <v>900</v>
      </c>
      <c r="E92" s="128"/>
      <c r="F92" s="61">
        <f t="shared" si="0"/>
        <v>0</v>
      </c>
      <c r="G92" s="61"/>
      <c r="H92" s="61"/>
      <c r="I92" s="61">
        <f t="shared" si="1"/>
        <v>0</v>
      </c>
      <c r="J92" s="129"/>
    </row>
    <row r="93" spans="1:12" ht="78.75">
      <c r="A93" s="90"/>
      <c r="B93" s="130" t="s">
        <v>5</v>
      </c>
      <c r="C93" s="131"/>
      <c r="D93" s="132"/>
      <c r="E93" s="133"/>
      <c r="F93" s="61">
        <f t="shared" si="0"/>
        <v>0</v>
      </c>
      <c r="G93" s="61"/>
      <c r="H93" s="61"/>
      <c r="I93" s="61">
        <f t="shared" si="1"/>
        <v>0</v>
      </c>
      <c r="J93" s="134"/>
    </row>
    <row r="94" spans="1:12" ht="173.25" customHeight="1">
      <c r="A94" s="83" t="s">
        <v>36</v>
      </c>
      <c r="B94" s="84" t="s">
        <v>67</v>
      </c>
      <c r="C94" s="119" t="s">
        <v>27</v>
      </c>
      <c r="D94" s="59">
        <v>300</v>
      </c>
      <c r="E94" s="60"/>
      <c r="F94" s="61">
        <f t="shared" si="0"/>
        <v>0</v>
      </c>
      <c r="G94" s="61"/>
      <c r="H94" s="61"/>
      <c r="I94" s="61">
        <f t="shared" si="1"/>
        <v>0</v>
      </c>
      <c r="J94" s="62"/>
    </row>
    <row r="95" spans="1:12" ht="55.5" customHeight="1">
      <c r="A95" s="83"/>
      <c r="B95" s="84" t="s">
        <v>6</v>
      </c>
      <c r="C95" s="119"/>
      <c r="D95" s="80"/>
      <c r="E95" s="61"/>
      <c r="F95" s="61">
        <f t="shared" si="0"/>
        <v>0</v>
      </c>
      <c r="G95" s="61"/>
      <c r="H95" s="61"/>
      <c r="I95" s="61">
        <f t="shared" si="1"/>
        <v>0</v>
      </c>
      <c r="J95" s="62"/>
    </row>
    <row r="96" spans="1:12" ht="69" customHeight="1">
      <c r="A96" s="83" t="s">
        <v>37</v>
      </c>
      <c r="B96" s="84" t="s">
        <v>62</v>
      </c>
      <c r="C96" s="119" t="s">
        <v>27</v>
      </c>
      <c r="D96" s="59">
        <v>800</v>
      </c>
      <c r="E96" s="60"/>
      <c r="F96" s="61">
        <f t="shared" si="0"/>
        <v>0</v>
      </c>
      <c r="G96" s="61"/>
      <c r="H96" s="61"/>
      <c r="I96" s="61">
        <f t="shared" si="1"/>
        <v>0</v>
      </c>
      <c r="J96" s="62"/>
    </row>
    <row r="97" spans="1:12" ht="54.75" customHeight="1">
      <c r="A97" s="83" t="s">
        <v>38</v>
      </c>
      <c r="B97" s="84" t="s">
        <v>53</v>
      </c>
      <c r="C97" s="119" t="s">
        <v>27</v>
      </c>
      <c r="D97" s="59">
        <v>1000</v>
      </c>
      <c r="E97" s="60"/>
      <c r="F97" s="61">
        <f t="shared" si="0"/>
        <v>0</v>
      </c>
      <c r="G97" s="61"/>
      <c r="H97" s="61"/>
      <c r="I97" s="61">
        <f t="shared" si="1"/>
        <v>0</v>
      </c>
      <c r="J97" s="62"/>
    </row>
    <row r="98" spans="1:12" ht="55.5" customHeight="1">
      <c r="A98" s="83" t="s">
        <v>39</v>
      </c>
      <c r="B98" s="84" t="s">
        <v>54</v>
      </c>
      <c r="C98" s="119" t="s">
        <v>27</v>
      </c>
      <c r="D98" s="59">
        <v>1100</v>
      </c>
      <c r="E98" s="60"/>
      <c r="F98" s="61">
        <f t="shared" si="0"/>
        <v>0</v>
      </c>
      <c r="G98" s="61"/>
      <c r="H98" s="61"/>
      <c r="I98" s="61">
        <f t="shared" si="1"/>
        <v>0</v>
      </c>
      <c r="J98" s="62"/>
    </row>
    <row r="99" spans="1:12" ht="159" customHeight="1">
      <c r="A99" s="83" t="s">
        <v>40</v>
      </c>
      <c r="B99" s="84" t="s">
        <v>8</v>
      </c>
      <c r="C99" s="119" t="s">
        <v>9</v>
      </c>
      <c r="D99" s="59">
        <v>48</v>
      </c>
      <c r="E99" s="60"/>
      <c r="F99" s="61">
        <f t="shared" si="0"/>
        <v>0</v>
      </c>
      <c r="G99" s="61"/>
      <c r="H99" s="61"/>
      <c r="I99" s="61">
        <f t="shared" si="1"/>
        <v>0</v>
      </c>
      <c r="J99" s="62"/>
    </row>
    <row r="100" spans="1:12" ht="156" customHeight="1">
      <c r="A100" s="83" t="s">
        <v>41</v>
      </c>
      <c r="B100" s="84" t="s">
        <v>7</v>
      </c>
      <c r="C100" s="119" t="s">
        <v>27</v>
      </c>
      <c r="D100" s="59">
        <v>400</v>
      </c>
      <c r="E100" s="60"/>
      <c r="F100" s="61">
        <f t="shared" si="0"/>
        <v>0</v>
      </c>
      <c r="G100" s="61"/>
      <c r="H100" s="61"/>
      <c r="I100" s="61">
        <f t="shared" si="1"/>
        <v>0</v>
      </c>
      <c r="J100" s="62"/>
    </row>
    <row r="101" spans="1:12" ht="45">
      <c r="A101" s="1"/>
      <c r="B101" s="2"/>
      <c r="C101" s="2"/>
      <c r="D101" s="66"/>
      <c r="E101" s="67"/>
      <c r="F101" s="68">
        <f>SUM(F83:F100)</f>
        <v>0</v>
      </c>
      <c r="G101" s="67"/>
      <c r="H101" s="67" t="s">
        <v>73</v>
      </c>
      <c r="I101" s="68">
        <f t="shared" si="1"/>
        <v>0</v>
      </c>
      <c r="J101" s="36"/>
      <c r="K101" s="2"/>
      <c r="L101" s="4"/>
    </row>
    <row r="102" spans="1:12">
      <c r="E102" s="53"/>
      <c r="F102" s="53"/>
      <c r="G102" s="53"/>
      <c r="H102" s="53"/>
      <c r="I102" s="53"/>
      <c r="J102" s="69"/>
    </row>
    <row r="104" spans="1:12">
      <c r="A104" s="1"/>
      <c r="B104" s="71" t="s">
        <v>90</v>
      </c>
      <c r="C104" s="2"/>
      <c r="D104" s="135"/>
      <c r="E104" s="136"/>
      <c r="F104" s="89"/>
      <c r="G104" s="137"/>
      <c r="H104" s="136"/>
      <c r="I104" s="89"/>
      <c r="J104" s="2"/>
    </row>
    <row r="105" spans="1:12">
      <c r="A105" s="74"/>
      <c r="B105" s="75" t="s">
        <v>78</v>
      </c>
      <c r="C105" s="6"/>
      <c r="D105" s="138"/>
      <c r="E105" s="6"/>
      <c r="F105" s="7"/>
      <c r="G105" s="8"/>
      <c r="H105" s="2"/>
      <c r="I105" s="2"/>
      <c r="J105" s="102"/>
    </row>
    <row r="106" spans="1:12" ht="56.25">
      <c r="A106" s="139" t="s">
        <v>12</v>
      </c>
      <c r="B106" s="140"/>
      <c r="C106" s="141" t="s">
        <v>14</v>
      </c>
      <c r="D106" s="142" t="s">
        <v>15</v>
      </c>
      <c r="E106" s="141" t="s">
        <v>16</v>
      </c>
      <c r="F106" s="143" t="s">
        <v>17</v>
      </c>
      <c r="G106" s="144" t="s">
        <v>18</v>
      </c>
      <c r="H106" s="141" t="s">
        <v>19</v>
      </c>
      <c r="I106" s="141" t="s">
        <v>20</v>
      </c>
      <c r="J106" s="141" t="s">
        <v>52</v>
      </c>
    </row>
    <row r="107" spans="1:12">
      <c r="A107" s="145"/>
      <c r="B107" s="146"/>
      <c r="C107" s="146"/>
      <c r="D107" s="147" t="s">
        <v>21</v>
      </c>
      <c r="E107" s="148" t="s">
        <v>22</v>
      </c>
      <c r="F107" s="148" t="s">
        <v>23</v>
      </c>
      <c r="G107" s="148"/>
      <c r="H107" s="148" t="s">
        <v>24</v>
      </c>
      <c r="I107" s="148" t="s">
        <v>25</v>
      </c>
      <c r="J107" s="148"/>
    </row>
    <row r="108" spans="1:12" ht="123.75">
      <c r="A108" s="39" t="s">
        <v>26</v>
      </c>
      <c r="B108" s="84" t="s">
        <v>79</v>
      </c>
      <c r="C108" s="84" t="s">
        <v>27</v>
      </c>
      <c r="D108" s="149">
        <v>1520</v>
      </c>
      <c r="E108" s="111"/>
      <c r="F108" s="150">
        <f>D108*E108</f>
        <v>0</v>
      </c>
      <c r="G108" s="151"/>
      <c r="H108" s="151"/>
      <c r="I108" s="150">
        <f>F108*1.08</f>
        <v>0</v>
      </c>
      <c r="J108" s="151"/>
    </row>
    <row r="109" spans="1:12" ht="45">
      <c r="A109" s="1"/>
      <c r="B109" s="2"/>
      <c r="C109" s="2"/>
      <c r="D109" s="152"/>
      <c r="E109" s="153"/>
      <c r="F109" s="68">
        <f>F108</f>
        <v>0</v>
      </c>
      <c r="G109" s="154"/>
      <c r="H109" s="153" t="s">
        <v>73</v>
      </c>
      <c r="I109" s="68">
        <f>I108</f>
        <v>0</v>
      </c>
      <c r="J109" s="36"/>
    </row>
  </sheetData>
  <sheetProtection selectLockedCells="1" selectUnlockedCells="1"/>
  <phoneticPr fontId="14" type="noConversion"/>
  <pageMargins left="0.74791666666666667" right="0.74791666666666667" top="0.5" bottom="0.52986111111111112" header="0.51180555555555551" footer="0.51180555555555551"/>
  <pageSetup paperSize="9" scale="65" firstPageNumber="0" orientation="landscape" horizontalDpi="300" verticalDpi="300" r:id="rId1"/>
  <headerFooter alignWithMargins="0"/>
  <rowBreaks count="4" manualBreakCount="4">
    <brk id="22" max="9" man="1"/>
    <brk id="44" max="9" man="1"/>
    <brk id="69" max="9" man="1"/>
    <brk id="78" max="9" man="1"/>
  </rowBreaks>
  <colBreaks count="2" manualBreakCount="2">
    <brk id="10" max="992" man="1"/>
    <brk id="11" max="9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asewastynowicz</cp:lastModifiedBy>
  <cp:lastPrinted>2020-08-18T09:33:35Z</cp:lastPrinted>
  <dcterms:created xsi:type="dcterms:W3CDTF">2019-05-07T06:41:47Z</dcterms:created>
  <dcterms:modified xsi:type="dcterms:W3CDTF">2020-10-02T11:06:01Z</dcterms:modified>
</cp:coreProperties>
</file>