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500"/>
  </bookViews>
  <sheets>
    <sheet name="WCPIT_EA_381-35_2020" sheetId="1" r:id="rId1"/>
  </sheets>
  <definedNames>
    <definedName name="_xlnm.Print_Area" localSheetId="0">'WCPIT_EA_381-35_2020'!$A$1:$J$98</definedName>
  </definedNames>
  <calcPr calcId="124519"/>
</workbook>
</file>

<file path=xl/calcChain.xml><?xml version="1.0" encoding="utf-8"?>
<calcChain xmlns="http://schemas.openxmlformats.org/spreadsheetml/2006/main">
  <c r="F9" i="1"/>
  <c r="I9" s="1"/>
  <c r="F7"/>
  <c r="I7"/>
  <c r="F96"/>
  <c r="F97" s="1"/>
  <c r="F89"/>
  <c r="I89" s="1"/>
  <c r="I90" s="1"/>
  <c r="F90"/>
  <c r="F82"/>
  <c r="F83" s="1"/>
  <c r="F75"/>
  <c r="F76" s="1"/>
  <c r="F67"/>
  <c r="I67" s="1"/>
  <c r="I68" s="1"/>
  <c r="F68"/>
  <c r="F60"/>
  <c r="F61" s="1"/>
  <c r="F53"/>
  <c r="F54" s="1"/>
  <c r="F46"/>
  <c r="I46" s="1"/>
  <c r="I47" s="1"/>
  <c r="F47"/>
  <c r="F38"/>
  <c r="F39" s="1"/>
  <c r="F32"/>
  <c r="F33" s="1"/>
  <c r="F25"/>
  <c r="I25"/>
  <c r="I26" s="1"/>
  <c r="F8"/>
  <c r="F11" s="1"/>
  <c r="F10"/>
  <c r="I10" s="1"/>
  <c r="F26"/>
  <c r="F18"/>
  <c r="F19" s="1"/>
  <c r="I8"/>
  <c r="I11" l="1"/>
  <c r="I32"/>
  <c r="I33" s="1"/>
  <c r="I53"/>
  <c r="I54" s="1"/>
  <c r="I75"/>
  <c r="I76" s="1"/>
  <c r="I18"/>
  <c r="I19" s="1"/>
  <c r="I96"/>
  <c r="I97" s="1"/>
  <c r="I38"/>
  <c r="I39" s="1"/>
  <c r="I60"/>
  <c r="I61" s="1"/>
  <c r="I82"/>
  <c r="I83" s="1"/>
</calcChain>
</file>

<file path=xl/sharedStrings.xml><?xml version="1.0" encoding="utf-8"?>
<sst xmlns="http://schemas.openxmlformats.org/spreadsheetml/2006/main" count="277" uniqueCount="60">
  <si>
    <t> okres przydatności do użycia 5 lat pod warunkiem, że produkt jest prawidłowo przechowywany  przeszedł kontrolę wzrokową</t>
  </si>
  <si>
    <t>• okres przydatności do użycia 5 lat pod warunkiem, że produkt jest prawidłowo przechowywany i przeszedł kontrolę wzrokową</t>
  </si>
  <si>
    <t>L.p.</t>
  </si>
  <si>
    <t>Nazwa</t>
  </si>
  <si>
    <t>j.m.</t>
  </si>
  <si>
    <t xml:space="preserve">zapotrzebowanie roczne </t>
  </si>
  <si>
    <t>cena jedn. netto</t>
  </si>
  <si>
    <t xml:space="preserve">wartość ogółem netto    </t>
  </si>
  <si>
    <t>stawka VAT</t>
  </si>
  <si>
    <t>VAT</t>
  </si>
  <si>
    <t>wartość   ogółem brutto</t>
  </si>
  <si>
    <t>(a)</t>
  </si>
  <si>
    <t>(b)</t>
  </si>
  <si>
    <t>(a x b = c)</t>
  </si>
  <si>
    <t>(d)</t>
  </si>
  <si>
    <t>(c + d)</t>
  </si>
  <si>
    <t>1.</t>
  </si>
  <si>
    <t>szt.</t>
  </si>
  <si>
    <t>2.</t>
  </si>
  <si>
    <t xml:space="preserve"> Czysty i sterylny biały kaptur z trokami, umożliwiającymi dopasowanie do kształtu głowy
• sterylność potwierdzona certyfikatem dołączonym do każdej partii
• poziom zapewnienia sterylności •  przeznaczony do pracy w pomieszczeniach o klasie czystości A i B wg GMP
 Środek ochrony indywidualnej kategorii III zgodnie z Rozporządzeniem (UE) 2016/425
• odzież chroniąca przed ciekłymi substancjami chemicznymi zapewniająca częściową ochronę ciała (typ PB[6])
• odzież chroniąca przed czynnikami biologicznymi wg EN 14126:2003
 Parametry materiału:
• polietylen dużej gęstości o masie powierzchniowej nie większej niż 45 g/m2 
• umożliwia transfer powietrza i pary wodnej („oddychający”) w celu zapewnienia odpowiedniego komfortu termicznego podczas użytkowania: 
 przepuszczalność powietrza 
 opór pary wodnej,  wg EN 31092/ISO 11092, wynik: 6,8 m2*Pa/W
• odporny na przenikanie typowych cytostatyków:  nie mniej niż 7 związków o klasie przenikania 5 wg EN 14325
• nie emituje zanieczyszczeń mechanicznych i chroni przed ich przenikaniem na zewnątrz
 Pozostałe informacje:
• szwy wewnętrzne lamowane
• rozmiar uniwersalny
• zwalidowany system podwójnego pakowania
• produkt złożony w sposób umożliwiający aseptyczne zakładanie 
</t>
  </si>
  <si>
    <t xml:space="preserve"> Kombinezon - Czysty i sterylny biały kombinezon ochronny bez kaptura
• sterylność potwierdzona certyfikatem dołączonym do każdej partii
• poziom zapewnienia sterylności 
• przeznaczony do pracy w pomieszczeniach o klasie czystości A i B wg GMP
 Środek ochrony indywidualnej kategorii III zgodnie z Rozporządzenie UE 2016/425
 typ 5: odporność na przeciek drobnych cząstek do wnętrza ubioru – badanie wg normy EN ISO 13982-1:2004/A1:2010
 typ 6: odzież chroniąca przed ciekłymi chemikaliami (EN 13034:2005+A1:2009) 
 odzież chroniąca przed czynnikami biologicznymi wg EN 14126:2003
 Parametry materiału:
• wysokiej gęstości polietylen o masie powierzchniowej nie większej niż 45 g/m2 
• umożliwia  transfer powietrza i pary wodnej („oddychający”) w celu zapewnienia odpowiedniego komfortu termicznego podczas użytkowania: 
 przepuszczalność powietrza   
 opór pary wodnej, wg EN 31092/ISO 11092, wynik: 6,8 m2*Pa/W
• odporny na przenikanie typowych cytostatyków: nie mniej niż 7 związków o klasie przenikania 5 wg EN 14325
• nie emituje zanieczyszczeń mechanicznych i chroni przed ich przenikaniem na zewnątrz
 Właściwości fizyczne materiału:
 Odporność materiału na ścieranie wg EN 530 Metoda 2, &gt;10 cykli 
 wytrzymałość na zginanie materiału 
 odporność na przebicie wg EN 863 co najmniej  &gt;5 N 
 Konstrukcja kombinezonu: 
• szwy wewnętrzne lamowane
• elastyczne pętelki na kciuk przy rękawach
• gumka w tunelu przy mankietach rękawów i nogawek 
• zamknięcie z przodu kombinezonu na zamek błyskawiczny przykryty patką 
 Pozostałe informacje:
 zwalidowany system podwójnego pakowania 
 produkt złożony w sposób umożliwiający aseptyczne zakładanie 
 dostępny w 6 rozmiarach (od SM do 3X)
</t>
  </si>
  <si>
    <t xml:space="preserve">szt.        </t>
  </si>
  <si>
    <t>Maseczki chirurgiczne</t>
  </si>
  <si>
    <t>Osłna na stolik Mayo</t>
  </si>
  <si>
    <t>Czepki</t>
  </si>
  <si>
    <t>Podkłady, pokrowce</t>
  </si>
  <si>
    <t xml:space="preserve">Koszula  medyczna </t>
  </si>
  <si>
    <r>
      <t xml:space="preserve">PAKIET nr  1      </t>
    </r>
    <r>
      <rPr>
        <sz val="10"/>
        <rFont val="Times New Roman"/>
        <family val="1"/>
        <charset val="238"/>
      </rPr>
      <t>( CVP 33199000-1)</t>
    </r>
  </si>
  <si>
    <r>
      <t>PAKIET nr  6</t>
    </r>
    <r>
      <rPr>
        <sz val="10"/>
        <rFont val="Times New Roman"/>
        <family val="1"/>
        <charset val="238"/>
      </rPr>
      <t xml:space="preserve">   ( CPV 3319900-1; 395182100-8)</t>
    </r>
  </si>
  <si>
    <r>
      <t>PAKIET nr  7</t>
    </r>
    <r>
      <rPr>
        <sz val="10"/>
        <rFont val="Times New Roman"/>
        <family val="1"/>
        <charset val="238"/>
      </rPr>
      <t xml:space="preserve">    ( CPV 33199000-1; 39518200-8 )</t>
    </r>
  </si>
  <si>
    <t>producent
nr katalogowy (jeśli został przypisany)</t>
  </si>
  <si>
    <t>Prześcieradło niejałowe, nieprzemakalne, trójwarstwowe, kolor biały, całkowita gramatura laminatu 48-50 g/2  bibuła 36g/m2 (+/- 0,10), grubość folii 22 μm (+/-2), minimalna chłonność 160g/m2, wymiary 150 x 210 cm. Wyrób medyczny klasy I, pakowany po maksimum 5 sztuk, indywidualnie składany</t>
  </si>
  <si>
    <t>Chirurgiczne pokrowce na buty wykonane z grubej i mocnej włókniny ściągane gumką, także pod podeszwą co powoduje doskonałe przyleganie do obuwia; kolor zielony.  min. 30g/m2</t>
  </si>
  <si>
    <t>Maski ochronne</t>
  </si>
  <si>
    <t>szt</t>
  </si>
  <si>
    <t>wartość podatku VAT ogółem</t>
  </si>
  <si>
    <t>Środki ochrony indywidualnej - kombinezon, kaptur</t>
  </si>
  <si>
    <r>
      <t>PAKIET nr  4</t>
    </r>
    <r>
      <rPr>
        <sz val="10"/>
        <rFont val="Times New Roman"/>
        <family val="1"/>
        <charset val="238"/>
      </rPr>
      <t xml:space="preserve">   ( CPV 3319900-1; 395182100-8)</t>
    </r>
  </si>
  <si>
    <r>
      <t>PAKIET nr  5</t>
    </r>
    <r>
      <rPr>
        <sz val="10"/>
        <rFont val="Times New Roman"/>
        <family val="1"/>
        <charset val="238"/>
      </rPr>
      <t xml:space="preserve">   ( CPV 3319900-1; 395182100-8)</t>
    </r>
  </si>
  <si>
    <t>Maska przeciwdrobnoustrojowa będąca wyrobem medycznym, typu II R zgodne z normą EN 14683. Filtracja bakteryjna 99,9%, ciśnienie różnicowe &gt;25Pa. Odporność na spryskanie 160 mmHg. Parametry potwierdzone katalogami producenta i kartami technicznymi. Odpowiednie do przedłużonych procedur - użytkowanie do 8 godz. wykonane z polipropylenu z wewnętrzną warstwą przeciwdrobnoustrojową, inaktywującą 99,9% bakterii i wirusów - włączając H1N1, TB, MRSA, rinowirusy, wirusy odry. Wyposażone w sztywnik zapewniający dopasowanie na nos. Gumki na uszy. Kształt  wypukły.</t>
  </si>
  <si>
    <t>Półmaski ochronne będące wyrobem medycznym zgodne z normami:
       * PN-EN 140:2001/Ap1:2003 - Sprzęt ochrony układu oddechowego – Półmaski i ćwierćmaski – Wymagania, badanie, znakowanie ( lub odpowiednio EN 140:1998 EN 140:1998/AC:1999);
       *  PN-EN 149+A1:2010 - Sprzęt ochrony układu oddechowego – Półmaski filtrujące do ochrony przed cząstkami – Wymagania, badanie, znakowanie ( lub odpowiednio EN 149:2001+A1:2009)
   * deklaracja zgodności  na zgodność z wymaganiami rozporządzenia UE 2016/425
   *  oznakowanie znakiem CE
Półmaski mogą spełniać  wymagania normy NIOSH-42C FR84 (USA) lub GB2626-2006 (Chiny) lub AS/NZ 1716:2012 (Australia) lub JMHLW – Notification 2014-2018 (Japonia).</t>
  </si>
  <si>
    <t>Maska będąca wyrobem medycznym przeznaczona do ochrony w środowisku zagrożonym prątkiem gruźlicy, z filtrem na 8 godz. pracy, konstrukcja trójpanelowa, wersja z zaworem wydechowym.</t>
  </si>
  <si>
    <r>
      <t>PAKIET nr  2</t>
    </r>
    <r>
      <rPr>
        <sz val="10"/>
        <rFont val="Times New Roman"/>
        <family val="1"/>
        <charset val="238"/>
      </rPr>
      <t xml:space="preserve"> </t>
    </r>
    <r>
      <rPr>
        <b/>
        <sz val="10"/>
        <rFont val="Times New Roman"/>
        <family val="1"/>
        <charset val="238"/>
      </rPr>
      <t xml:space="preserve"> (</t>
    </r>
    <r>
      <rPr>
        <sz val="10"/>
        <rFont val="Times New Roman"/>
        <family val="1"/>
        <charset val="238"/>
      </rPr>
      <t xml:space="preserve"> CPV 33199000-1)</t>
    </r>
  </si>
  <si>
    <r>
      <t>PAKIET nr  3</t>
    </r>
    <r>
      <rPr>
        <sz val="10"/>
        <rFont val="Times New Roman"/>
        <family val="1"/>
        <charset val="238"/>
      </rPr>
      <t xml:space="preserve">   ( CPV 3319900-1; 395182100-8)</t>
    </r>
  </si>
  <si>
    <t>Fartuch barierowy</t>
  </si>
  <si>
    <r>
      <t>PAKIET nr  8</t>
    </r>
    <r>
      <rPr>
        <sz val="10"/>
        <rFont val="Times New Roman"/>
        <family val="1"/>
        <charset val="238"/>
      </rPr>
      <t xml:space="preserve">   ( CPV 33199000-1; 39518200-8 )</t>
    </r>
  </si>
  <si>
    <r>
      <t>PAKIET nr  9</t>
    </r>
    <r>
      <rPr>
        <sz val="10"/>
        <rFont val="Times New Roman"/>
        <family val="1"/>
        <charset val="238"/>
      </rPr>
      <t xml:space="preserve">   ( CPV 33199000-1; 39518200-8 )</t>
    </r>
  </si>
  <si>
    <r>
      <t xml:space="preserve">PAKIET nr 10     </t>
    </r>
    <r>
      <rPr>
        <sz val="10"/>
        <rFont val="Times New Roman"/>
        <family val="1"/>
        <charset val="238"/>
      </rPr>
      <t xml:space="preserve"> ( CPV 33140000-3 )</t>
    </r>
  </si>
  <si>
    <r>
      <t xml:space="preserve">PAKIET nr 11     </t>
    </r>
    <r>
      <rPr>
        <sz val="10"/>
        <rFont val="Times New Roman"/>
        <family val="1"/>
        <charset val="238"/>
      </rPr>
      <t xml:space="preserve"> ( CPV 33140000-3 )</t>
    </r>
  </si>
  <si>
    <r>
      <t xml:space="preserve">PAKIET nr 12     </t>
    </r>
    <r>
      <rPr>
        <sz val="10"/>
        <rFont val="Times New Roman"/>
        <family val="1"/>
        <charset val="238"/>
      </rPr>
      <t xml:space="preserve"> ( CPV 33140000-3 )</t>
    </r>
  </si>
  <si>
    <r>
      <t xml:space="preserve">PAKIET nr 13    </t>
    </r>
    <r>
      <rPr>
        <sz val="10"/>
        <rFont val="Times New Roman"/>
        <family val="1"/>
        <charset val="238"/>
      </rPr>
      <t xml:space="preserve"> ( CPV 33140000-3 )</t>
    </r>
  </si>
  <si>
    <r>
      <t xml:space="preserve">Koszula  medyczna dla pacjenta z krótkim rękawem w kolorze niebieskim, wykonana z
SMS min. 35 g/m2, wiązana w pasie i przy szyi, w rozmiarze M/L
Dopuszczamy opakowania x 10 szt.
</t>
    </r>
    <r>
      <rPr>
        <sz val="10"/>
        <color indexed="10"/>
        <rFont val="Times New Roman"/>
        <family val="1"/>
        <charset val="238"/>
      </rPr>
      <t>Dopuszczamy koszulę wykonaną z włókniny typu SMS o gramaturze 33g/m2, w rozmiarze uniwersalnym.</t>
    </r>
  </si>
  <si>
    <r>
      <t xml:space="preserve">Czepek chirurgiczny damski, wykonany w części górnej z włókniny perforowanej,  w części bocznej z chłonnej włókniny wiskozowej, z tyłu ściągnięty lekką nie uciskającą gumką. Sposób pakowania w kartoniki max. 40 szt. Gwarantujący higieniczne przechowywanie i wyjmowanie; kolor niebieski lub zielony; rozmiar XL.
</t>
    </r>
    <r>
      <rPr>
        <sz val="10"/>
        <color indexed="10"/>
        <rFont val="Times New Roman"/>
        <family val="1"/>
        <charset val="238"/>
      </rPr>
      <t>Dopuszczamy czepek  w formie furażerki z tyłu ściągany gumką, wykonany w części bocznej 
z włókniny Spunlace 45 g/m2 oraz z włókniny polipropylenowej 25g/m2 w części górnej. Materiał chłonny i przyjemny w dotyku zwiększający odczuwalny komfort pracy.Kolor niebieski, denko w kolorze białym. Opakowanie a'100 szt. w formie kartonika umożliwiajacego wyjmowanie pojedynczych sztuk</t>
    </r>
    <r>
      <rPr>
        <sz val="10"/>
        <rFont val="Times New Roman"/>
        <family val="1"/>
        <charset val="238"/>
      </rPr>
      <t xml:space="preserve">
</t>
    </r>
  </si>
  <si>
    <r>
      <t xml:space="preserve">Czepek chirurgiczny męski o kroju furażerki, wykonany w części górnej z włókniny perforowanej, w części bocznej z chłonnej włókniny wiskozowej, z tyłu wiązany na troki, rondo  20 cm. Sposób pakowania w kartoniki max. 30 szt., gwarantujący higieniczne przechowywanie i wyjmowanie; kolor niebieski; rozmiar XL.
</t>
    </r>
    <r>
      <rPr>
        <sz val="10"/>
        <color indexed="10"/>
        <rFont val="Times New Roman"/>
        <family val="1"/>
        <charset val="238"/>
      </rPr>
      <t>Dopuszczamy czepek  głęboki w formie furażerki z trokami do umocowania, wykonany w całości z perforowanej włókniny wiskozowej o gramaturze 25g/m2 zapewniającej doskonałą oddychalność i komfort noszenia,  wysokość czepka z przodu 20,5 cm +/- 1cm. Wysokość części przedniej umożliwiająca wywinięcie i utworzenie dodatkowej warstwy stanowiącej zabezpieczenie przed potem. Wymiary denka 29 cm x 12 cm +/- 1cm. Szerokość troków 4 cm +/- 0,5 cm. Szyty techniką owerlok. Opakowanie a'100 szt. w formie kartonika umożliwiającego wyjmowanie pojedynczych sztuk</t>
    </r>
  </si>
  <si>
    <r>
      <t xml:space="preserve">Prześcieradło niesterylne o wymiarach min. 160 x 210 cm.(+- 10cm)
wykonane z włókniny PP typu spunbond o gramaturze 28 g/m2, kolor niebieski. Wyrób medyczny klasy I,
</t>
    </r>
    <r>
      <rPr>
        <sz val="10"/>
        <color indexed="10"/>
        <rFont val="Times New Roman"/>
        <family val="1"/>
        <charset val="238"/>
      </rPr>
      <t>Dopuszczamy prześcieradło o gramaturze 25g/m2 w kolorze zielonym.</t>
    </r>
  </si>
  <si>
    <r>
      <t xml:space="preserve">Sterylna osłona na stolik Mayo o wymiarach min. 80 x 145cm lub 80 x 140 cm, wykonana z mocnej nieprzemakalnej folii - kolor czerwony z warstwą ochronną i dużym wywinięciem co ułatwia czyste nakrycie stolika;    Wymagane minimalne parametry techniczne: Osłona na stolik Mayo - Folia PE o grubości min. 0,05mm, warstwa chłonna laminat dwuwarstwowy o gramaturze nie mniejszej niż 60g/m².  Min. wytrzymałość na rozerwanie/ rozdarcie  min. -  100 kPa   Nieprzemakalność całej powierzchni serwety min 1000mm H2O
</t>
    </r>
    <r>
      <rPr>
        <sz val="10"/>
        <color indexed="10"/>
        <rFont val="Times New Roman"/>
        <family val="1"/>
        <charset val="238"/>
      </rPr>
      <t>Dopuszczamy osłonę w kolorze w odcieniach niebieskiego lub zielonego.
Dopuszczamy serwetę/ osłonę na stolik Mayo wykonany z dwuwarstwowego (polipropylen/polietylen) na całej powierzchni, chłonnego i mocnego laminatu (zgodnie z normą EN 13795 1,2,3), nieprzemakalnego o gramaturze min. 57,5 g/m2</t>
    </r>
  </si>
  <si>
    <r>
      <t xml:space="preserve">Maska chirurgiczna trójwarstwowa, pełnobarierowa wewnetrzna strona - twarzowa wykonana z wysokiej jakości wygładzonej włókniny nie powodującej podrażnień skóry, wolna od mikrowłosków, bezwonna. Sposób pakowania w kartoniki max po 50 szt,   z możliwośćią higienicznego, pojedynczego wyjmowania z kartonika, kolor niebieski lub zielony lub biały.  Maski  medyczne powinny spełniać normę PN EN 14683. Wynik uzyskany z badań: skuteczność  filtracji bakterii (BFE)  % = min 99,8
ciśnienie różnicowe  Pa =29,4                                                                                                                 Maska  zawiązywana na troki o dł. min. 40 cm.
</t>
    </r>
    <r>
      <rPr>
        <sz val="10"/>
        <color indexed="10"/>
        <rFont val="Times New Roman"/>
        <family val="1"/>
        <charset val="238"/>
      </rPr>
      <t>Dopuszczamy maski chirurgiczne o skuteczności filtracji bakterii BFE &gt;98% zgodnie z EN 14683 (typ II) i ciśnieniu różnicowym &lt; 40 Pa/cm</t>
    </r>
    <r>
      <rPr>
        <vertAlign val="superscript"/>
        <sz val="10"/>
        <color indexed="10"/>
        <rFont val="Times New Roman"/>
        <family val="1"/>
        <charset val="238"/>
      </rPr>
      <t>2</t>
    </r>
  </si>
  <si>
    <r>
      <t xml:space="preserve">Fartuch zabiegowy niesterylny wykonany z włókniny polipropylenowej SMS , stanowiacej barierę dla mikroorganizmów o dobrej przepuszczalności powietrza, wzmocniony nieprzemakalnymi wstawkami z przodu oraz w rękawach, wiązany na troki, rękawy wykończone elastycznymi ściągaczami lub szerokimi gumkami, w okolicach szyi zapinane na rzep, zakryte plecy wiązany na dwie pary tróków, wyrób z gdony z normą PN EN 14126, odporność na przenikanie skażonej cieczy pod wpływem ciśnienia hydrostatycznego - klasa 4 lub wyższa, odporność na przenikanie czynników infekcyjnych pod pwływem mechanicznego kontaktu z substanacjami zawierającymi skażone ciecze - klasa 4 lub wyższa, odporność na przenikanie skażonych ciekłych aerozoli - klasa 2 lub wyższa. Rozmiary M, L, XL według potrzeb zamawiającego.
</t>
    </r>
    <r>
      <rPr>
        <sz val="10"/>
        <color indexed="10"/>
        <rFont val="Times New Roman"/>
        <family val="1"/>
        <charset val="238"/>
      </rPr>
      <t>Dopuszczamy jednorazowy, niejałowy, pełnobarierowy, fartuch chirurgiczny wykonany z podfoliowanej na całości włókniny polipropylenowej o gramaturze 35 g/m2. Rękaw zakończony elastycznym mankietem z dzianiny. Tylne części fartucha zachodzą na siebie. Posiada 4 wszywane troki o długości min.45 cm, 2 zewnętrzne troki umiejscowione w specjalnym kartoniku umożliwiajacym zawiązanie ich zgodnie z procedurami postępowania aseptycznego. Dodatkowo zapięcie w okolicy karku na rzep o długości 12,5 - 13 cm na jednej częsci farucha i 6,5 -7,5 cm na drugiej części fartucha. Szwy wykonane techniką ultradźwiękową. Oznaczenie rozmiaru poprzez wszywkę przy lamówce. Opakowanie typu worek foliowy, pakowany po 10 sztuk. Spełnia wymagania aktualnej normy PN-EN 13795-1:2019 oraz EN 14126. Rozmiar: L, XL.
Dopuszczamy wyrób sterylny klasy I.</t>
    </r>
  </si>
  <si>
    <t>ZAŁĄCZNIK NR 1 FORMULARZ CENOWY</t>
  </si>
  <si>
    <t>WCPIT/EA/381-35/20</t>
  </si>
</sst>
</file>

<file path=xl/styles.xml><?xml version="1.0" encoding="utf-8"?>
<styleSheet xmlns="http://schemas.openxmlformats.org/spreadsheetml/2006/main">
  <numFmts count="6">
    <numFmt numFmtId="164" formatCode="#,##0\ ;[Red]\-#,##0\ "/>
    <numFmt numFmtId="165" formatCode="#,##0.00\ ;[Red]\-#,##0.00\ "/>
    <numFmt numFmtId="166" formatCode="#,##0&quot; F &quot;;[Red]\(#,##0&quot; F)&quot;"/>
    <numFmt numFmtId="167" formatCode="#,##0.00&quot; F &quot;;[Red]\(#,##0.00&quot; F)&quot;"/>
    <numFmt numFmtId="168" formatCode="\ * #,##0.00&quot;    &quot;;\-* #,##0.00&quot;    &quot;;\ * \-#&quot;    &quot;;@\ "/>
    <numFmt numFmtId="169" formatCode="_-* #,##0.00\ _z_ł_-;\-* #,##0.00\ _z_ł_-;_-* \-??\ _z_ł_-;_-@_-"/>
  </numFmts>
  <fonts count="32">
    <font>
      <sz val="11"/>
      <color indexed="8"/>
      <name val="Czcionka tekstu podstawowego"/>
      <family val="2"/>
      <charset val="238"/>
    </font>
    <font>
      <b/>
      <sz val="24"/>
      <color indexed="8"/>
      <name val="Czcionka tekstu podstawowego"/>
      <family val="2"/>
      <charset val="238"/>
    </font>
    <font>
      <sz val="18"/>
      <color indexed="8"/>
      <name val="Czcionka tekstu podstawowego"/>
      <family val="2"/>
      <charset val="238"/>
    </font>
    <font>
      <sz val="12"/>
      <color indexed="8"/>
      <name val="Czcionka tekstu podstawowego"/>
      <family val="2"/>
      <charset val="238"/>
    </font>
    <font>
      <sz val="10"/>
      <color indexed="63"/>
      <name val="Czcionka tekstu podstawowego"/>
      <family val="2"/>
      <charset val="238"/>
    </font>
    <font>
      <i/>
      <sz val="10"/>
      <color indexed="23"/>
      <name val="Czcionka tekstu podstawowego"/>
      <family val="2"/>
      <charset val="238"/>
    </font>
    <font>
      <sz val="10"/>
      <color indexed="17"/>
      <name val="Czcionka tekstu podstawowego"/>
      <family val="2"/>
      <charset val="238"/>
    </font>
    <font>
      <sz val="10"/>
      <color indexed="19"/>
      <name val="Czcionka tekstu podstawowego"/>
      <family val="2"/>
      <charset val="238"/>
    </font>
    <font>
      <sz val="10"/>
      <color indexed="16"/>
      <name val="Czcionka tekstu podstawowego"/>
      <family val="2"/>
      <charset val="238"/>
    </font>
    <font>
      <b/>
      <sz val="10"/>
      <color indexed="9"/>
      <name val="Czcionka tekstu podstawowego"/>
      <family val="2"/>
      <charset val="238"/>
    </font>
    <font>
      <b/>
      <sz val="10"/>
      <color indexed="8"/>
      <name val="Czcionka tekstu podstawowego"/>
      <family val="2"/>
      <charset val="238"/>
    </font>
    <font>
      <sz val="10"/>
      <color indexed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Czcionka tekstu podstawowego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0"/>
      <name val="Calibri"/>
      <family val="2"/>
      <charset val="238"/>
    </font>
    <font>
      <sz val="10"/>
      <name val="Czcionka tekstu podstawowego"/>
      <family val="2"/>
      <charset val="238"/>
    </font>
    <font>
      <b/>
      <sz val="10"/>
      <name val="Calibri"/>
      <family val="2"/>
      <charset val="238"/>
    </font>
    <font>
      <sz val="10"/>
      <name val="Times New Roman"/>
      <family val="1"/>
      <charset val="1"/>
    </font>
    <font>
      <sz val="8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0"/>
      <color indexed="8"/>
      <name val="Times New Roman"/>
      <family val="1"/>
      <charset val="1"/>
    </font>
    <font>
      <sz val="10"/>
      <color indexed="10"/>
      <name val="Times New Roman"/>
      <family val="1"/>
      <charset val="238"/>
    </font>
    <font>
      <vertAlign val="superscript"/>
      <sz val="10"/>
      <color indexed="10"/>
      <name val="Times New Roman"/>
      <family val="1"/>
      <charset val="238"/>
    </font>
    <font>
      <sz val="10"/>
      <name val="Verdan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9">
    <xf numFmtId="0" fontId="0" fillId="0" borderId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164" fontId="27" fillId="0" borderId="0" applyFill="0" applyBorder="0" applyAlignment="0" applyProtection="0"/>
    <xf numFmtId="165" fontId="27" fillId="0" borderId="0" applyFill="0" applyBorder="0" applyAlignment="0" applyProtection="0"/>
    <xf numFmtId="166" fontId="27" fillId="0" borderId="0" applyFill="0" applyBorder="0" applyAlignment="0" applyProtection="0"/>
    <xf numFmtId="167" fontId="27" fillId="0" borderId="0" applyFill="0" applyBorder="0" applyAlignment="0" applyProtection="0"/>
    <xf numFmtId="168" fontId="12" fillId="0" borderId="0" applyFill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" fillId="8" borderId="1" applyNumberFormat="0" applyAlignment="0" applyProtection="0"/>
    <xf numFmtId="0" fontId="4" fillId="8" borderId="1" applyNumberFormat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2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42">
    <xf numFmtId="0" fontId="0" fillId="0" borderId="0" xfId="0"/>
    <xf numFmtId="0" fontId="17" fillId="0" borderId="2" xfId="0" applyFont="1" applyFill="1" applyBorder="1" applyAlignment="1">
      <alignment horizontal="left" vertical="top" wrapText="1"/>
    </xf>
    <xf numFmtId="2" fontId="20" fillId="0" borderId="2" xfId="0" applyNumberFormat="1" applyFont="1" applyFill="1" applyBorder="1" applyAlignment="1">
      <alignment horizontal="left" vertical="top" wrapText="1"/>
    </xf>
    <xf numFmtId="0" fontId="17" fillId="0" borderId="2" xfId="35" applyFont="1" applyFill="1" applyBorder="1" applyAlignment="1">
      <alignment horizontal="left" vertical="top" wrapText="1"/>
    </xf>
    <xf numFmtId="0" fontId="16" fillId="0" borderId="3" xfId="32" applyFont="1" applyFill="1" applyBorder="1" applyAlignment="1" applyProtection="1">
      <alignment horizontal="left" vertical="top" wrapText="1"/>
      <protection locked="0"/>
    </xf>
    <xf numFmtId="0" fontId="17" fillId="0" borderId="4" xfId="32" applyFont="1" applyFill="1" applyBorder="1" applyAlignment="1">
      <alignment horizontal="left" vertical="top" wrapText="1"/>
    </xf>
    <xf numFmtId="0" fontId="16" fillId="0" borderId="2" xfId="0" applyFont="1" applyFill="1" applyBorder="1" applyAlignment="1">
      <alignment horizontal="left" vertical="top" wrapText="1"/>
    </xf>
    <xf numFmtId="0" fontId="17" fillId="0" borderId="0" xfId="0" applyFont="1" applyFill="1" applyBorder="1" applyAlignment="1">
      <alignment horizontal="left" vertical="top" wrapText="1"/>
    </xf>
    <xf numFmtId="0" fontId="17" fillId="0" borderId="3" xfId="0" applyFont="1" applyFill="1" applyBorder="1" applyAlignment="1">
      <alignment horizontal="left" vertical="top" wrapText="1"/>
    </xf>
    <xf numFmtId="0" fontId="16" fillId="0" borderId="0" xfId="32" applyFont="1" applyFill="1" applyBorder="1" applyAlignment="1" applyProtection="1">
      <alignment horizontal="left" vertical="top" wrapText="1"/>
      <protection locked="0"/>
    </xf>
    <xf numFmtId="0" fontId="16" fillId="0" borderId="5" xfId="32" applyFont="1" applyFill="1" applyBorder="1" applyAlignment="1" applyProtection="1">
      <alignment horizontal="left" vertical="top" wrapText="1"/>
      <protection locked="0"/>
    </xf>
    <xf numFmtId="0" fontId="20" fillId="0" borderId="2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vertical="top" wrapText="1"/>
    </xf>
    <xf numFmtId="4" fontId="17" fillId="0" borderId="0" xfId="0" applyNumberFormat="1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/>
    </xf>
    <xf numFmtId="0" fontId="17" fillId="0" borderId="0" xfId="32" applyFont="1" applyFill="1" applyBorder="1" applyAlignment="1">
      <alignment horizontal="left" vertical="top" wrapText="1"/>
    </xf>
    <xf numFmtId="0" fontId="18" fillId="0" borderId="2" xfId="32" applyFont="1" applyFill="1" applyBorder="1" applyAlignment="1" applyProtection="1">
      <alignment horizontal="left" vertical="top" wrapText="1"/>
      <protection locked="0"/>
    </xf>
    <xf numFmtId="0" fontId="18" fillId="0" borderId="2" xfId="32" applyFont="1" applyFill="1" applyBorder="1" applyAlignment="1" applyProtection="1">
      <alignment horizontal="left" vertical="center" wrapText="1"/>
      <protection locked="0"/>
    </xf>
    <xf numFmtId="2" fontId="18" fillId="0" borderId="2" xfId="39" applyNumberFormat="1" applyFont="1" applyFill="1" applyBorder="1" applyAlignment="1" applyProtection="1">
      <alignment horizontal="left" vertical="center" wrapText="1"/>
      <protection locked="0"/>
    </xf>
    <xf numFmtId="9" fontId="18" fillId="0" borderId="2" xfId="32" applyNumberFormat="1" applyFont="1" applyFill="1" applyBorder="1" applyAlignment="1" applyProtection="1">
      <alignment horizontal="left" vertical="center" wrapText="1"/>
      <protection locked="0"/>
    </xf>
    <xf numFmtId="4" fontId="18" fillId="0" borderId="0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left"/>
    </xf>
    <xf numFmtId="0" fontId="18" fillId="0" borderId="2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19" fillId="0" borderId="2" xfId="36" applyFont="1" applyFill="1" applyBorder="1" applyAlignment="1">
      <alignment horizontal="left" vertical="center"/>
    </xf>
    <xf numFmtId="0" fontId="19" fillId="0" borderId="0" xfId="36" applyFont="1" applyFill="1" applyBorder="1" applyAlignment="1">
      <alignment horizontal="left" vertical="center"/>
    </xf>
    <xf numFmtId="0" fontId="17" fillId="0" borderId="0" xfId="0" applyFont="1" applyFill="1" applyAlignment="1">
      <alignment horizontal="left"/>
    </xf>
    <xf numFmtId="0" fontId="20" fillId="0" borderId="0" xfId="0" applyFont="1" applyFill="1" applyAlignment="1">
      <alignment horizontal="left"/>
    </xf>
    <xf numFmtId="2" fontId="17" fillId="0" borderId="0" xfId="0" applyNumberFormat="1" applyFont="1" applyFill="1" applyBorder="1" applyAlignment="1">
      <alignment horizontal="left" vertical="top" wrapText="1"/>
    </xf>
    <xf numFmtId="9" fontId="17" fillId="0" borderId="0" xfId="0" applyNumberFormat="1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horizontal="left"/>
    </xf>
    <xf numFmtId="0" fontId="14" fillId="0" borderId="2" xfId="0" applyFont="1" applyFill="1" applyBorder="1" applyAlignment="1">
      <alignment horizontal="left" vertical="top" wrapText="1"/>
    </xf>
    <xf numFmtId="2" fontId="16" fillId="0" borderId="3" xfId="0" applyNumberFormat="1" applyFont="1" applyFill="1" applyBorder="1" applyAlignment="1">
      <alignment horizontal="left" vertical="center" wrapText="1"/>
    </xf>
    <xf numFmtId="2" fontId="17" fillId="0" borderId="0" xfId="32" applyNumberFormat="1" applyFont="1" applyFill="1" applyBorder="1" applyAlignment="1">
      <alignment horizontal="left" vertical="top" wrapText="1"/>
    </xf>
    <xf numFmtId="9" fontId="17" fillId="0" borderId="0" xfId="32" applyNumberFormat="1" applyFont="1" applyFill="1" applyBorder="1" applyAlignment="1">
      <alignment horizontal="left" vertical="top" wrapText="1"/>
    </xf>
    <xf numFmtId="0" fontId="14" fillId="0" borderId="0" xfId="0" applyFont="1" applyFill="1" applyAlignment="1">
      <alignment horizontal="left"/>
    </xf>
    <xf numFmtId="0" fontId="15" fillId="0" borderId="6" xfId="0" applyFont="1" applyFill="1" applyBorder="1" applyAlignment="1">
      <alignment horizontal="left"/>
    </xf>
    <xf numFmtId="0" fontId="23" fillId="0" borderId="0" xfId="0" applyFont="1" applyFill="1" applyAlignment="1">
      <alignment horizontal="left"/>
    </xf>
    <xf numFmtId="0" fontId="23" fillId="0" borderId="0" xfId="0" applyFont="1" applyFill="1" applyBorder="1" applyAlignment="1">
      <alignment horizontal="left"/>
    </xf>
    <xf numFmtId="2" fontId="24" fillId="0" borderId="3" xfId="0" applyNumberFormat="1" applyFont="1" applyFill="1" applyBorder="1" applyAlignment="1">
      <alignment horizontal="left" vertical="center" wrapText="1"/>
    </xf>
    <xf numFmtId="0" fontId="22" fillId="0" borderId="3" xfId="0" applyFont="1" applyFill="1" applyBorder="1" applyAlignment="1">
      <alignment horizontal="left" vertical="top" wrapText="1"/>
    </xf>
    <xf numFmtId="0" fontId="15" fillId="0" borderId="2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16" fillId="0" borderId="3" xfId="0" applyFont="1" applyFill="1" applyBorder="1" applyAlignment="1">
      <alignment horizontal="left"/>
    </xf>
    <xf numFmtId="0" fontId="16" fillId="0" borderId="5" xfId="0" applyFont="1" applyFill="1" applyBorder="1" applyAlignment="1">
      <alignment horizontal="left"/>
    </xf>
    <xf numFmtId="0" fontId="15" fillId="0" borderId="4" xfId="0" applyFont="1" applyFill="1" applyBorder="1" applyAlignment="1">
      <alignment horizontal="left"/>
    </xf>
    <xf numFmtId="0" fontId="14" fillId="0" borderId="7" xfId="0" applyFont="1" applyFill="1" applyBorder="1" applyAlignment="1">
      <alignment horizontal="left"/>
    </xf>
    <xf numFmtId="0" fontId="19" fillId="0" borderId="5" xfId="36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top" wrapText="1"/>
    </xf>
    <xf numFmtId="0" fontId="17" fillId="0" borderId="5" xfId="0" applyFont="1" applyFill="1" applyBorder="1" applyAlignment="1">
      <alignment horizontal="left" vertical="top" wrapText="1"/>
    </xf>
    <xf numFmtId="2" fontId="17" fillId="0" borderId="5" xfId="0" applyNumberFormat="1" applyFont="1" applyFill="1" applyBorder="1" applyAlignment="1">
      <alignment horizontal="left" vertical="top" wrapText="1"/>
    </xf>
    <xf numFmtId="4" fontId="25" fillId="0" borderId="0" xfId="0" applyNumberFormat="1" applyFont="1" applyFill="1" applyBorder="1" applyAlignment="1">
      <alignment horizontal="left" vertical="top" wrapText="1"/>
    </xf>
    <xf numFmtId="169" fontId="28" fillId="0" borderId="0" xfId="0" applyNumberFormat="1" applyFont="1" applyFill="1" applyAlignment="1">
      <alignment horizontal="left" wrapText="1"/>
    </xf>
    <xf numFmtId="0" fontId="28" fillId="0" borderId="0" xfId="0" applyFont="1" applyFill="1" applyAlignment="1">
      <alignment horizontal="left" wrapText="1"/>
    </xf>
    <xf numFmtId="0" fontId="16" fillId="0" borderId="3" xfId="0" applyFont="1" applyFill="1" applyBorder="1" applyAlignment="1">
      <alignment horizontal="left" vertical="top" wrapText="1"/>
    </xf>
    <xf numFmtId="169" fontId="28" fillId="0" borderId="0" xfId="0" applyNumberFormat="1" applyFont="1" applyFill="1" applyAlignment="1">
      <alignment horizontal="left"/>
    </xf>
    <xf numFmtId="0" fontId="28" fillId="0" borderId="0" xfId="0" applyFont="1" applyFill="1" applyAlignment="1">
      <alignment horizontal="left"/>
    </xf>
    <xf numFmtId="0" fontId="16" fillId="0" borderId="8" xfId="0" applyFont="1" applyFill="1" applyBorder="1" applyAlignment="1">
      <alignment horizontal="left" vertical="top" wrapText="1"/>
    </xf>
    <xf numFmtId="0" fontId="17" fillId="0" borderId="8" xfId="0" applyFont="1" applyFill="1" applyBorder="1" applyAlignment="1">
      <alignment horizontal="left" vertical="top" wrapText="1"/>
    </xf>
    <xf numFmtId="4" fontId="22" fillId="0" borderId="0" xfId="0" applyNumberFormat="1" applyFont="1" applyFill="1" applyBorder="1" applyAlignment="1">
      <alignment horizontal="left" vertical="top" wrapText="1"/>
    </xf>
    <xf numFmtId="0" fontId="21" fillId="0" borderId="0" xfId="0" applyFont="1" applyFill="1" applyAlignment="1">
      <alignment horizontal="left"/>
    </xf>
    <xf numFmtId="0" fontId="14" fillId="0" borderId="4" xfId="0" applyFont="1" applyFill="1" applyBorder="1" applyAlignment="1">
      <alignment horizontal="left"/>
    </xf>
    <xf numFmtId="0" fontId="16" fillId="0" borderId="9" xfId="0" applyFont="1" applyFill="1" applyBorder="1" applyAlignment="1">
      <alignment horizontal="left" vertical="top" wrapText="1"/>
    </xf>
    <xf numFmtId="2" fontId="15" fillId="0" borderId="0" xfId="0" applyNumberFormat="1" applyFont="1" applyFill="1" applyBorder="1" applyAlignment="1">
      <alignment horizontal="left"/>
    </xf>
    <xf numFmtId="2" fontId="16" fillId="0" borderId="0" xfId="0" applyNumberFormat="1" applyFont="1" applyFill="1" applyBorder="1" applyAlignment="1">
      <alignment horizontal="left" vertical="top" wrapText="1"/>
    </xf>
    <xf numFmtId="0" fontId="14" fillId="0" borderId="3" xfId="0" applyFont="1" applyFill="1" applyBorder="1" applyAlignment="1">
      <alignment horizontal="left" vertical="top" wrapText="1"/>
    </xf>
    <xf numFmtId="0" fontId="17" fillId="0" borderId="2" xfId="0" applyNumberFormat="1" applyFont="1" applyFill="1" applyBorder="1" applyAlignment="1">
      <alignment horizontal="left" vertical="top" wrapText="1"/>
    </xf>
    <xf numFmtId="2" fontId="24" fillId="0" borderId="0" xfId="0" applyNumberFormat="1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left" vertical="top" wrapText="1"/>
    </xf>
    <xf numFmtId="0" fontId="20" fillId="0" borderId="0" xfId="0" applyFont="1" applyFill="1" applyBorder="1" applyAlignment="1">
      <alignment horizontal="left" vertical="top" wrapText="1"/>
    </xf>
    <xf numFmtId="2" fontId="24" fillId="0" borderId="2" xfId="0" applyNumberFormat="1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left" vertical="top" wrapText="1"/>
    </xf>
    <xf numFmtId="2" fontId="17" fillId="0" borderId="2" xfId="0" applyNumberFormat="1" applyFont="1" applyFill="1" applyBorder="1" applyAlignment="1">
      <alignment horizontal="left" vertical="top" wrapText="1"/>
    </xf>
    <xf numFmtId="2" fontId="15" fillId="0" borderId="2" xfId="0" applyNumberFormat="1" applyFont="1" applyFill="1" applyBorder="1" applyAlignment="1">
      <alignment horizontal="left"/>
    </xf>
    <xf numFmtId="2" fontId="22" fillId="0" borderId="3" xfId="0" applyNumberFormat="1" applyFont="1" applyFill="1" applyBorder="1" applyAlignment="1">
      <alignment horizontal="left" vertical="center" wrapText="1"/>
    </xf>
    <xf numFmtId="2" fontId="22" fillId="0" borderId="2" xfId="0" applyNumberFormat="1" applyFont="1" applyFill="1" applyBorder="1" applyAlignment="1">
      <alignment horizontal="left" vertical="center" wrapText="1"/>
    </xf>
    <xf numFmtId="2" fontId="17" fillId="0" borderId="3" xfId="0" applyNumberFormat="1" applyFont="1" applyFill="1" applyBorder="1" applyAlignment="1">
      <alignment horizontal="left" vertical="top" wrapText="1"/>
    </xf>
    <xf numFmtId="2" fontId="17" fillId="0" borderId="8" xfId="0" applyNumberFormat="1" applyFont="1" applyFill="1" applyBorder="1" applyAlignment="1">
      <alignment horizontal="left" vertical="top" wrapText="1"/>
    </xf>
    <xf numFmtId="2" fontId="17" fillId="0" borderId="3" xfId="0" applyNumberFormat="1" applyFont="1" applyFill="1" applyBorder="1" applyAlignment="1">
      <alignment horizontal="left" vertical="center" wrapText="1"/>
    </xf>
    <xf numFmtId="2" fontId="20" fillId="0" borderId="0" xfId="0" applyNumberFormat="1" applyFont="1" applyFill="1" applyAlignment="1">
      <alignment horizontal="left"/>
    </xf>
    <xf numFmtId="2" fontId="15" fillId="0" borderId="0" xfId="0" applyNumberFormat="1" applyFont="1" applyFill="1" applyAlignment="1">
      <alignment horizontal="left"/>
    </xf>
    <xf numFmtId="2" fontId="18" fillId="0" borderId="2" xfId="32" applyNumberFormat="1" applyFont="1" applyFill="1" applyBorder="1" applyAlignment="1" applyProtection="1">
      <alignment horizontal="left" vertical="center" wrapText="1"/>
      <protection locked="0"/>
    </xf>
    <xf numFmtId="2" fontId="19" fillId="0" borderId="2" xfId="36" applyNumberFormat="1" applyFont="1" applyFill="1" applyBorder="1" applyAlignment="1">
      <alignment horizontal="left" vertical="center"/>
    </xf>
    <xf numFmtId="2" fontId="20" fillId="0" borderId="2" xfId="0" applyNumberFormat="1" applyFont="1" applyFill="1" applyBorder="1" applyAlignment="1">
      <alignment horizontal="left"/>
    </xf>
    <xf numFmtId="2" fontId="14" fillId="0" borderId="0" xfId="0" applyNumberFormat="1" applyFont="1" applyFill="1" applyBorder="1" applyAlignment="1">
      <alignment horizontal="left"/>
    </xf>
    <xf numFmtId="2" fontId="14" fillId="0" borderId="4" xfId="0" applyNumberFormat="1" applyFont="1" applyFill="1" applyBorder="1" applyAlignment="1">
      <alignment horizontal="left"/>
    </xf>
    <xf numFmtId="2" fontId="20" fillId="0" borderId="10" xfId="0" applyNumberFormat="1" applyFont="1" applyFill="1" applyBorder="1" applyAlignment="1">
      <alignment horizontal="left" vertical="top" wrapText="1"/>
    </xf>
    <xf numFmtId="2" fontId="22" fillId="0" borderId="0" xfId="0" applyNumberFormat="1" applyFont="1" applyFill="1" applyBorder="1" applyAlignment="1">
      <alignment horizontal="left" vertical="center" wrapText="1"/>
    </xf>
    <xf numFmtId="2" fontId="20" fillId="0" borderId="3" xfId="0" applyNumberFormat="1" applyFont="1" applyFill="1" applyBorder="1" applyAlignment="1">
      <alignment horizontal="left" vertical="top" wrapText="1"/>
    </xf>
    <xf numFmtId="2" fontId="20" fillId="0" borderId="0" xfId="0" applyNumberFormat="1" applyFont="1" applyFill="1" applyBorder="1" applyAlignment="1">
      <alignment horizontal="left" vertical="top" wrapText="1"/>
    </xf>
    <xf numFmtId="2" fontId="15" fillId="0" borderId="4" xfId="0" applyNumberFormat="1" applyFont="1" applyFill="1" applyBorder="1" applyAlignment="1">
      <alignment horizontal="left"/>
    </xf>
    <xf numFmtId="2" fontId="19" fillId="0" borderId="5" xfId="36" applyNumberFormat="1" applyFont="1" applyFill="1" applyBorder="1" applyAlignment="1">
      <alignment horizontal="left" vertical="center"/>
    </xf>
    <xf numFmtId="0" fontId="17" fillId="0" borderId="11" xfId="0" applyFont="1" applyFill="1" applyBorder="1" applyAlignment="1">
      <alignment horizontal="left" vertical="top" wrapText="1"/>
    </xf>
    <xf numFmtId="0" fontId="17" fillId="0" borderId="12" xfId="0" applyFont="1" applyFill="1" applyBorder="1" applyAlignment="1">
      <alignment horizontal="left" vertical="top" wrapText="1"/>
    </xf>
    <xf numFmtId="2" fontId="17" fillId="0" borderId="12" xfId="0" applyNumberFormat="1" applyFont="1" applyFill="1" applyBorder="1" applyAlignment="1">
      <alignment horizontal="left" vertical="center" wrapText="1"/>
    </xf>
    <xf numFmtId="2" fontId="16" fillId="0" borderId="12" xfId="0" applyNumberFormat="1" applyFont="1" applyFill="1" applyBorder="1" applyAlignment="1">
      <alignment horizontal="left" vertical="center" wrapText="1"/>
    </xf>
    <xf numFmtId="0" fontId="20" fillId="0" borderId="13" xfId="0" applyFont="1" applyFill="1" applyBorder="1" applyAlignment="1">
      <alignment horizontal="left"/>
    </xf>
    <xf numFmtId="3" fontId="17" fillId="0" borderId="0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/>
    </xf>
    <xf numFmtId="2" fontId="16" fillId="0" borderId="0" xfId="0" applyNumberFormat="1" applyFont="1" applyFill="1" applyBorder="1" applyAlignment="1">
      <alignment horizontal="left" vertical="center" wrapText="1"/>
    </xf>
    <xf numFmtId="9" fontId="17" fillId="0" borderId="0" xfId="0" applyNumberFormat="1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/>
    </xf>
    <xf numFmtId="3" fontId="20" fillId="0" borderId="0" xfId="0" applyNumberFormat="1" applyFont="1" applyFill="1" applyBorder="1" applyAlignment="1">
      <alignment horizontal="center"/>
    </xf>
    <xf numFmtId="0" fontId="20" fillId="0" borderId="4" xfId="0" applyFont="1" applyFill="1" applyBorder="1" applyAlignment="1">
      <alignment horizontal="left"/>
    </xf>
    <xf numFmtId="0" fontId="18" fillId="0" borderId="9" xfId="32" applyFont="1" applyFill="1" applyBorder="1" applyAlignment="1" applyProtection="1">
      <alignment horizontal="center" vertical="top" wrapText="1"/>
      <protection locked="0"/>
    </xf>
    <xf numFmtId="0" fontId="18" fillId="0" borderId="2" xfId="32" applyFont="1" applyFill="1" applyBorder="1" applyAlignment="1" applyProtection="1">
      <alignment horizontal="center" vertical="top" wrapText="1"/>
      <protection locked="0"/>
    </xf>
    <xf numFmtId="0" fontId="18" fillId="0" borderId="2" xfId="32" applyFont="1" applyFill="1" applyBorder="1" applyAlignment="1" applyProtection="1">
      <alignment horizontal="center" vertical="center" wrapText="1"/>
      <protection locked="0"/>
    </xf>
    <xf numFmtId="3" fontId="18" fillId="0" borderId="2" xfId="32" applyNumberFormat="1" applyFont="1" applyFill="1" applyBorder="1" applyAlignment="1" applyProtection="1">
      <alignment horizontal="center" vertical="center" wrapText="1"/>
      <protection locked="0"/>
    </xf>
    <xf numFmtId="2" fontId="18" fillId="0" borderId="2" xfId="39" applyNumberFormat="1" applyFont="1" applyFill="1" applyBorder="1" applyAlignment="1" applyProtection="1">
      <alignment horizontal="center" vertical="center" wrapText="1"/>
      <protection locked="0"/>
    </xf>
    <xf numFmtId="9" fontId="18" fillId="0" borderId="2" xfId="32" applyNumberFormat="1" applyFont="1" applyFill="1" applyBorder="1" applyAlignment="1" applyProtection="1">
      <alignment horizontal="center" vertical="center" wrapText="1"/>
      <protection locked="0"/>
    </xf>
    <xf numFmtId="0" fontId="18" fillId="0" borderId="9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3" fontId="19" fillId="0" borderId="2" xfId="32" applyNumberFormat="1" applyFont="1" applyFill="1" applyBorder="1" applyAlignment="1" applyProtection="1">
      <alignment horizontal="center" vertical="center" wrapText="1"/>
      <protection locked="0"/>
    </xf>
    <xf numFmtId="0" fontId="19" fillId="0" borderId="2" xfId="36" applyFont="1" applyFill="1" applyBorder="1" applyAlignment="1">
      <alignment horizontal="center" vertical="center"/>
    </xf>
    <xf numFmtId="3" fontId="17" fillId="0" borderId="2" xfId="0" applyNumberFormat="1" applyFont="1" applyFill="1" applyBorder="1" applyAlignment="1">
      <alignment horizontal="center" vertical="top" wrapText="1"/>
    </xf>
    <xf numFmtId="4" fontId="17" fillId="0" borderId="2" xfId="0" applyNumberFormat="1" applyFont="1" applyFill="1" applyBorder="1" applyAlignment="1">
      <alignment horizontal="center" vertical="top"/>
    </xf>
    <xf numFmtId="0" fontId="17" fillId="0" borderId="2" xfId="0" applyFont="1" applyFill="1" applyBorder="1" applyAlignment="1">
      <alignment horizontal="left" vertical="top"/>
    </xf>
    <xf numFmtId="3" fontId="17" fillId="0" borderId="3" xfId="0" applyNumberFormat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left" vertical="center" wrapText="1"/>
    </xf>
    <xf numFmtId="9" fontId="17" fillId="0" borderId="3" xfId="0" applyNumberFormat="1" applyFont="1" applyFill="1" applyBorder="1" applyAlignment="1">
      <alignment horizontal="left" vertical="center" wrapText="1"/>
    </xf>
    <xf numFmtId="3" fontId="17" fillId="0" borderId="0" xfId="0" applyNumberFormat="1" applyFont="1" applyFill="1" applyBorder="1" applyAlignment="1">
      <alignment horizontal="center" vertical="top" wrapText="1"/>
    </xf>
    <xf numFmtId="3" fontId="16" fillId="0" borderId="0" xfId="32" applyNumberFormat="1" applyFont="1" applyFill="1" applyBorder="1" applyAlignment="1" applyProtection="1">
      <alignment horizontal="center" vertical="top" wrapText="1"/>
      <protection locked="0"/>
    </xf>
    <xf numFmtId="3" fontId="17" fillId="0" borderId="5" xfId="0" applyNumberFormat="1" applyFont="1" applyFill="1" applyBorder="1" applyAlignment="1">
      <alignment horizontal="center" vertical="top" wrapText="1"/>
    </xf>
    <xf numFmtId="3" fontId="17" fillId="0" borderId="3" xfId="0" applyNumberFormat="1" applyFont="1" applyFill="1" applyBorder="1" applyAlignment="1">
      <alignment horizontal="center" vertical="top" wrapText="1"/>
    </xf>
    <xf numFmtId="3" fontId="17" fillId="0" borderId="8" xfId="0" applyNumberFormat="1" applyFont="1" applyFill="1" applyBorder="1" applyAlignment="1">
      <alignment horizontal="center" vertical="top" wrapText="1"/>
    </xf>
    <xf numFmtId="3" fontId="17" fillId="0" borderId="12" xfId="0" applyNumberFormat="1" applyFont="1" applyFill="1" applyBorder="1" applyAlignment="1">
      <alignment horizontal="center" vertical="center" wrapText="1"/>
    </xf>
    <xf numFmtId="3" fontId="20" fillId="0" borderId="0" xfId="0" applyNumberFormat="1" applyFont="1" applyFill="1" applyAlignment="1">
      <alignment horizontal="center"/>
    </xf>
    <xf numFmtId="3" fontId="15" fillId="0" borderId="0" xfId="0" applyNumberFormat="1" applyFont="1" applyFill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3" fontId="14" fillId="0" borderId="4" xfId="0" applyNumberFormat="1" applyFont="1" applyFill="1" applyBorder="1" applyAlignment="1">
      <alignment horizontal="center"/>
    </xf>
    <xf numFmtId="3" fontId="20" fillId="0" borderId="2" xfId="0" applyNumberFormat="1" applyFont="1" applyFill="1" applyBorder="1" applyAlignment="1">
      <alignment horizontal="center"/>
    </xf>
    <xf numFmtId="3" fontId="20" fillId="0" borderId="2" xfId="0" applyNumberFormat="1" applyFont="1" applyFill="1" applyBorder="1" applyAlignment="1">
      <alignment horizontal="center" vertical="top" wrapText="1"/>
    </xf>
    <xf numFmtId="3" fontId="22" fillId="0" borderId="3" xfId="0" applyNumberFormat="1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horizontal="center" vertical="center" wrapText="1"/>
    </xf>
    <xf numFmtId="3" fontId="20" fillId="0" borderId="3" xfId="0" applyNumberFormat="1" applyFont="1" applyFill="1" applyBorder="1" applyAlignment="1">
      <alignment horizontal="center" vertical="top" wrapText="1"/>
    </xf>
    <xf numFmtId="3" fontId="22" fillId="0" borderId="2" xfId="0" applyNumberFormat="1" applyFont="1" applyFill="1" applyBorder="1" applyAlignment="1">
      <alignment horizontal="center" vertical="center" wrapText="1"/>
    </xf>
    <xf numFmtId="3" fontId="20" fillId="0" borderId="0" xfId="0" applyNumberFormat="1" applyFont="1" applyFill="1" applyBorder="1" applyAlignment="1">
      <alignment horizontal="center" vertical="top" wrapText="1"/>
    </xf>
    <xf numFmtId="3" fontId="15" fillId="0" borderId="0" xfId="0" applyNumberFormat="1" applyFont="1" applyFill="1" applyBorder="1" applyAlignment="1">
      <alignment horizontal="center"/>
    </xf>
    <xf numFmtId="3" fontId="15" fillId="0" borderId="4" xfId="0" applyNumberFormat="1" applyFont="1" applyFill="1" applyBorder="1" applyAlignment="1">
      <alignment horizontal="center"/>
    </xf>
    <xf numFmtId="3" fontId="19" fillId="0" borderId="5" xfId="32" applyNumberFormat="1" applyFont="1" applyFill="1" applyBorder="1" applyAlignment="1" applyProtection="1">
      <alignment horizontal="center" vertical="center" wrapText="1"/>
      <protection locked="0"/>
    </xf>
    <xf numFmtId="168" fontId="31" fillId="0" borderId="0" xfId="15" applyFont="1" applyFill="1" applyBorder="1" applyAlignment="1" applyProtection="1">
      <alignment horizontal="center" vertical="top" wrapText="1"/>
    </xf>
  </cellXfs>
  <cellStyles count="49">
    <cellStyle name="Accent" xfId="1"/>
    <cellStyle name="Accent 1" xfId="2"/>
    <cellStyle name="Accent 1 1" xfId="3"/>
    <cellStyle name="Accent 2" xfId="4"/>
    <cellStyle name="Accent 2 1" xfId="5"/>
    <cellStyle name="Accent 3" xfId="6"/>
    <cellStyle name="Accent 3 1" xfId="7"/>
    <cellStyle name="Accent 4" xfId="8"/>
    <cellStyle name="Bad" xfId="9"/>
    <cellStyle name="Bad 1" xfId="10"/>
    <cellStyle name="Comma [0]_laroux" xfId="11"/>
    <cellStyle name="Comma_laroux" xfId="12"/>
    <cellStyle name="Currency [0]_laroux" xfId="13"/>
    <cellStyle name="Currency_laroux" xfId="14"/>
    <cellStyle name="Dziesiętny" xfId="15" builtinId="3"/>
    <cellStyle name="Error" xfId="16"/>
    <cellStyle name="Error 1" xfId="17"/>
    <cellStyle name="Footnote" xfId="18"/>
    <cellStyle name="Footnote 1" xfId="19"/>
    <cellStyle name="Good" xfId="20"/>
    <cellStyle name="Good 1" xfId="21"/>
    <cellStyle name="Heading" xfId="22"/>
    <cellStyle name="Heading 1" xfId="23"/>
    <cellStyle name="Heading 1 1" xfId="24"/>
    <cellStyle name="Heading 2" xfId="25"/>
    <cellStyle name="Heading 2 1" xfId="26"/>
    <cellStyle name="Heading 3" xfId="27"/>
    <cellStyle name="Neutral" xfId="28"/>
    <cellStyle name="Neutral 1" xfId="29"/>
    <cellStyle name="Normal_laroux" xfId="30"/>
    <cellStyle name="normální_laroux" xfId="31"/>
    <cellStyle name="Normalny" xfId="0" builtinId="0"/>
    <cellStyle name="Normalny 2" xfId="32"/>
    <cellStyle name="Normalny 2 2" xfId="33"/>
    <cellStyle name="Normalny 2_SPRZET 2014" xfId="34"/>
    <cellStyle name="Normalny 3" xfId="35"/>
    <cellStyle name="Normalny 4" xfId="36"/>
    <cellStyle name="Note" xfId="37"/>
    <cellStyle name="Note 1" xfId="38"/>
    <cellStyle name="Procentowy 2" xfId="39"/>
    <cellStyle name="Procentowy 3" xfId="40"/>
    <cellStyle name="Procentowy 4" xfId="41"/>
    <cellStyle name="Status" xfId="42"/>
    <cellStyle name="Status 1" xfId="43"/>
    <cellStyle name="Styl 1" xfId="44"/>
    <cellStyle name="Text" xfId="45"/>
    <cellStyle name="Text 1" xfId="46"/>
    <cellStyle name="Warning" xfId="47"/>
    <cellStyle name="Warning 1" xfId="4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E100"/>
  <sheetViews>
    <sheetView tabSelected="1" view="pageBreakPreview" zoomScale="85" zoomScaleNormal="86" zoomScaleSheetLayoutView="85" workbookViewId="0">
      <selection activeCell="B146" sqref="B146"/>
    </sheetView>
  </sheetViews>
  <sheetFormatPr defaultRowHeight="12.75"/>
  <cols>
    <col min="1" max="1" width="4.625" style="35" customWidth="1"/>
    <col min="2" max="2" width="66.875" style="37" customWidth="1"/>
    <col min="3" max="3" width="4.25" style="21" customWidth="1"/>
    <col min="4" max="4" width="10.75" style="128" customWidth="1"/>
    <col min="5" max="5" width="10.25" style="21" customWidth="1"/>
    <col min="6" max="6" width="18.5" style="21" customWidth="1"/>
    <col min="7" max="7" width="9" style="21"/>
    <col min="8" max="8" width="8.875" style="21" customWidth="1"/>
    <col min="9" max="9" width="15" style="21" customWidth="1"/>
    <col min="10" max="10" width="11.75" style="14" customWidth="1"/>
    <col min="11" max="11" width="11" style="14" customWidth="1"/>
    <col min="12" max="12" width="13.125" style="14" customWidth="1"/>
    <col min="13" max="13" width="13.125" style="21" customWidth="1"/>
    <col min="14" max="16384" width="9" style="21"/>
  </cols>
  <sheetData>
    <row r="1" spans="1:57" s="14" customFormat="1" ht="28.5" customHeight="1">
      <c r="A1" s="12"/>
      <c r="B1" s="12" t="s">
        <v>58</v>
      </c>
      <c r="C1" s="7"/>
      <c r="D1" s="121"/>
      <c r="E1" s="13"/>
      <c r="F1" s="141" t="s">
        <v>59</v>
      </c>
      <c r="G1" s="141"/>
      <c r="H1" s="7"/>
      <c r="I1" s="13"/>
      <c r="J1" s="7"/>
      <c r="K1" s="7"/>
      <c r="L1" s="7"/>
    </row>
    <row r="2" spans="1:57" s="14" customFormat="1" ht="14.25" customHeight="1">
      <c r="A2" s="12"/>
      <c r="B2" s="7"/>
      <c r="C2" s="7"/>
      <c r="D2" s="121"/>
      <c r="E2" s="7"/>
      <c r="F2" s="28"/>
      <c r="G2" s="29"/>
      <c r="H2" s="7"/>
      <c r="I2" s="28"/>
      <c r="J2" s="7"/>
      <c r="K2" s="13"/>
      <c r="L2" s="13"/>
    </row>
    <row r="3" spans="1:57" s="14" customFormat="1" ht="16.5" customHeight="1">
      <c r="A3" s="9"/>
      <c r="B3" s="10" t="s">
        <v>27</v>
      </c>
      <c r="C3" s="7"/>
      <c r="D3" s="121"/>
      <c r="E3" s="7"/>
      <c r="F3" s="28"/>
      <c r="G3" s="29"/>
      <c r="H3" s="7"/>
      <c r="I3" s="7"/>
      <c r="J3" s="7"/>
    </row>
    <row r="4" spans="1:57" s="14" customFormat="1" ht="15.75" customHeight="1">
      <c r="A4" s="9"/>
      <c r="B4" s="4" t="s">
        <v>36</v>
      </c>
      <c r="C4" s="9"/>
      <c r="D4" s="122"/>
      <c r="E4" s="15"/>
      <c r="F4" s="33"/>
      <c r="G4" s="34"/>
      <c r="H4" s="15"/>
      <c r="I4" s="15"/>
      <c r="J4" s="5"/>
    </row>
    <row r="5" spans="1:57" ht="60" customHeight="1">
      <c r="A5" s="16" t="s">
        <v>2</v>
      </c>
      <c r="B5" s="16" t="s">
        <v>3</v>
      </c>
      <c r="C5" s="17" t="s">
        <v>4</v>
      </c>
      <c r="D5" s="108" t="s">
        <v>5</v>
      </c>
      <c r="E5" s="17" t="s">
        <v>6</v>
      </c>
      <c r="F5" s="18" t="s">
        <v>7</v>
      </c>
      <c r="G5" s="19" t="s">
        <v>8</v>
      </c>
      <c r="H5" s="17" t="s">
        <v>9</v>
      </c>
      <c r="I5" s="17" t="s">
        <v>10</v>
      </c>
      <c r="J5" s="17" t="s">
        <v>30</v>
      </c>
      <c r="K5" s="20"/>
      <c r="L5" s="20"/>
    </row>
    <row r="6" spans="1:57" ht="17.100000000000001" customHeight="1">
      <c r="A6" s="22"/>
      <c r="B6" s="23"/>
      <c r="C6" s="23"/>
      <c r="D6" s="113" t="s">
        <v>11</v>
      </c>
      <c r="E6" s="24" t="s">
        <v>12</v>
      </c>
      <c r="F6" s="24" t="s">
        <v>13</v>
      </c>
      <c r="G6" s="24"/>
      <c r="H6" s="24" t="s">
        <v>14</v>
      </c>
      <c r="I6" s="24" t="s">
        <v>15</v>
      </c>
      <c r="J6" s="24"/>
      <c r="K6" s="13"/>
      <c r="L6" s="25"/>
    </row>
    <row r="7" spans="1:57" s="53" customFormat="1" ht="371.25" customHeight="1">
      <c r="A7" s="48" t="s">
        <v>16</v>
      </c>
      <c r="B7" s="49" t="s">
        <v>20</v>
      </c>
      <c r="C7" s="49"/>
      <c r="D7" s="123">
        <v>600</v>
      </c>
      <c r="E7" s="50"/>
      <c r="F7" s="50">
        <f>D7*E7</f>
        <v>0</v>
      </c>
      <c r="G7" s="50"/>
      <c r="H7" s="50"/>
      <c r="I7" s="50">
        <f>F7*1.23</f>
        <v>0</v>
      </c>
      <c r="J7" s="49"/>
      <c r="K7" s="51"/>
      <c r="L7" s="51"/>
      <c r="M7" s="52"/>
    </row>
    <row r="8" spans="1:57" s="53" customFormat="1" ht="31.5" customHeight="1">
      <c r="A8" s="54"/>
      <c r="B8" s="8" t="s">
        <v>0</v>
      </c>
      <c r="C8" s="8"/>
      <c r="D8" s="124"/>
      <c r="E8" s="77"/>
      <c r="F8" s="77">
        <f>D8*E8</f>
        <v>0</v>
      </c>
      <c r="G8" s="77"/>
      <c r="H8" s="77"/>
      <c r="I8" s="50">
        <f>F8*1.23</f>
        <v>0</v>
      </c>
      <c r="J8" s="8"/>
      <c r="K8" s="51"/>
      <c r="L8" s="51"/>
      <c r="M8" s="52"/>
    </row>
    <row r="9" spans="1:57" s="56" customFormat="1" ht="293.25" customHeight="1">
      <c r="A9" s="6" t="s">
        <v>18</v>
      </c>
      <c r="B9" s="49" t="s">
        <v>19</v>
      </c>
      <c r="C9" s="49"/>
      <c r="D9" s="123">
        <v>1000</v>
      </c>
      <c r="E9" s="50"/>
      <c r="F9" s="50">
        <f>D9*E9</f>
        <v>0</v>
      </c>
      <c r="G9" s="50"/>
      <c r="H9" s="50"/>
      <c r="I9" s="50">
        <f>F9*1.23</f>
        <v>0</v>
      </c>
      <c r="J9" s="49"/>
      <c r="K9" s="51"/>
      <c r="L9" s="51"/>
      <c r="M9" s="55"/>
    </row>
    <row r="10" spans="1:57" s="56" customFormat="1" ht="31.5" customHeight="1">
      <c r="A10" s="57"/>
      <c r="B10" s="58" t="s">
        <v>1</v>
      </c>
      <c r="C10" s="93"/>
      <c r="D10" s="125"/>
      <c r="E10" s="78"/>
      <c r="F10" s="78">
        <f>D10*E10</f>
        <v>0</v>
      </c>
      <c r="G10" s="78"/>
      <c r="H10" s="78"/>
      <c r="I10" s="78">
        <f>F10*1.08</f>
        <v>0</v>
      </c>
      <c r="J10" s="58"/>
      <c r="K10" s="51"/>
      <c r="L10" s="51"/>
      <c r="M10" s="55"/>
    </row>
    <row r="11" spans="1:57" s="60" customFormat="1" ht="61.9" customHeight="1">
      <c r="A11" s="12"/>
      <c r="B11" s="7"/>
      <c r="C11" s="7"/>
      <c r="D11" s="126"/>
      <c r="E11" s="95"/>
      <c r="F11" s="96">
        <f>SUM(F7:F10)</f>
        <v>0</v>
      </c>
      <c r="G11" s="95"/>
      <c r="H11" s="95" t="s">
        <v>35</v>
      </c>
      <c r="I11" s="96">
        <f>SUM(I7:I9)</f>
        <v>0</v>
      </c>
      <c r="J11" s="94"/>
      <c r="K11" s="59"/>
      <c r="L11" s="59"/>
    </row>
    <row r="12" spans="1:57">
      <c r="B12" s="26"/>
      <c r="C12" s="27"/>
      <c r="D12" s="127"/>
      <c r="E12" s="80"/>
      <c r="F12" s="80"/>
      <c r="G12" s="80"/>
      <c r="H12" s="80"/>
      <c r="I12" s="80"/>
      <c r="J12" s="97"/>
    </row>
    <row r="13" spans="1:57">
      <c r="E13" s="81"/>
      <c r="F13" s="81"/>
      <c r="G13" s="81"/>
      <c r="H13" s="81"/>
      <c r="I13" s="81"/>
    </row>
    <row r="14" spans="1:57" s="14" customFormat="1">
      <c r="A14" s="42"/>
      <c r="B14" s="44" t="s">
        <v>42</v>
      </c>
      <c r="C14" s="42"/>
      <c r="D14" s="129"/>
      <c r="E14" s="85"/>
      <c r="F14" s="85"/>
      <c r="G14" s="85"/>
      <c r="H14" s="85"/>
      <c r="I14" s="85"/>
      <c r="J14" s="42"/>
    </row>
    <row r="15" spans="1:57" ht="15.75" customHeight="1">
      <c r="A15" s="46"/>
      <c r="B15" s="43" t="s">
        <v>26</v>
      </c>
      <c r="C15" s="61"/>
      <c r="D15" s="130"/>
      <c r="E15" s="86"/>
      <c r="F15" s="86"/>
      <c r="G15" s="86"/>
      <c r="H15" s="86"/>
      <c r="I15" s="86"/>
      <c r="J15" s="61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</row>
    <row r="16" spans="1:57" s="14" customFormat="1" ht="72.75" customHeight="1">
      <c r="A16" s="16" t="s">
        <v>2</v>
      </c>
      <c r="B16" s="16" t="s">
        <v>3</v>
      </c>
      <c r="C16" s="17" t="s">
        <v>4</v>
      </c>
      <c r="D16" s="108" t="s">
        <v>5</v>
      </c>
      <c r="E16" s="82" t="s">
        <v>6</v>
      </c>
      <c r="F16" s="18" t="s">
        <v>7</v>
      </c>
      <c r="G16" s="82" t="s">
        <v>8</v>
      </c>
      <c r="H16" s="82" t="s">
        <v>9</v>
      </c>
      <c r="I16" s="82" t="s">
        <v>10</v>
      </c>
      <c r="J16" s="17" t="s">
        <v>30</v>
      </c>
      <c r="K16" s="20"/>
      <c r="L16" s="20"/>
    </row>
    <row r="17" spans="1:57" s="14" customFormat="1" ht="17.100000000000001" customHeight="1">
      <c r="A17" s="22"/>
      <c r="B17" s="23"/>
      <c r="C17" s="23"/>
      <c r="D17" s="113" t="s">
        <v>11</v>
      </c>
      <c r="E17" s="83" t="s">
        <v>12</v>
      </c>
      <c r="F17" s="83" t="s">
        <v>13</v>
      </c>
      <c r="G17" s="83"/>
      <c r="H17" s="83" t="s">
        <v>14</v>
      </c>
      <c r="I17" s="83" t="s">
        <v>15</v>
      </c>
      <c r="J17" s="24"/>
      <c r="K17" s="13"/>
      <c r="L17" s="25"/>
    </row>
    <row r="18" spans="1:57" ht="63" customHeight="1">
      <c r="A18" s="62" t="s">
        <v>16</v>
      </c>
      <c r="B18" s="3" t="s">
        <v>51</v>
      </c>
      <c r="C18" s="3" t="s">
        <v>17</v>
      </c>
      <c r="D18" s="131">
        <v>800</v>
      </c>
      <c r="E18" s="84"/>
      <c r="F18" s="84">
        <f>D18*E18</f>
        <v>0</v>
      </c>
      <c r="G18" s="84"/>
      <c r="H18" s="84"/>
      <c r="I18" s="84">
        <f>F18*1.08</f>
        <v>0</v>
      </c>
      <c r="J18" s="30"/>
      <c r="L18" s="63"/>
    </row>
    <row r="19" spans="1:57" s="60" customFormat="1" ht="51">
      <c r="A19" s="12"/>
      <c r="B19" s="7"/>
      <c r="C19" s="7"/>
      <c r="D19" s="118"/>
      <c r="E19" s="79"/>
      <c r="F19" s="32">
        <f>F18</f>
        <v>0</v>
      </c>
      <c r="G19" s="79"/>
      <c r="H19" s="79" t="s">
        <v>35</v>
      </c>
      <c r="I19" s="32">
        <f>I18</f>
        <v>0</v>
      </c>
      <c r="J19" s="8"/>
      <c r="K19" s="59"/>
      <c r="L19" s="59"/>
    </row>
    <row r="20" spans="1:57">
      <c r="E20" s="81"/>
      <c r="F20" s="81"/>
      <c r="G20" s="81"/>
      <c r="H20" s="81"/>
      <c r="I20" s="81"/>
      <c r="J20" s="36"/>
    </row>
    <row r="21" spans="1:57" s="14" customFormat="1" ht="15.75" customHeight="1">
      <c r="A21" s="42"/>
      <c r="B21" s="44" t="s">
        <v>43</v>
      </c>
      <c r="C21" s="42"/>
      <c r="D21" s="129"/>
      <c r="E21" s="85"/>
      <c r="F21" s="64"/>
      <c r="G21" s="64"/>
      <c r="H21" s="64"/>
      <c r="I21" s="64"/>
      <c r="J21" s="42"/>
    </row>
    <row r="22" spans="1:57" ht="15.75" customHeight="1">
      <c r="A22" s="46"/>
      <c r="B22" s="43" t="s">
        <v>22</v>
      </c>
      <c r="C22" s="61"/>
      <c r="D22" s="130"/>
      <c r="E22" s="86"/>
      <c r="F22" s="86"/>
      <c r="G22" s="86"/>
      <c r="H22" s="86"/>
      <c r="I22" s="86"/>
      <c r="J22" s="61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</row>
    <row r="23" spans="1:57" s="14" customFormat="1" ht="57" customHeight="1">
      <c r="A23" s="16" t="s">
        <v>2</v>
      </c>
      <c r="B23" s="16" t="s">
        <v>3</v>
      </c>
      <c r="C23" s="17" t="s">
        <v>4</v>
      </c>
      <c r="D23" s="108" t="s">
        <v>5</v>
      </c>
      <c r="E23" s="82" t="s">
        <v>6</v>
      </c>
      <c r="F23" s="18" t="s">
        <v>7</v>
      </c>
      <c r="G23" s="82" t="s">
        <v>8</v>
      </c>
      <c r="H23" s="82" t="s">
        <v>9</v>
      </c>
      <c r="I23" s="82" t="s">
        <v>10</v>
      </c>
      <c r="J23" s="17" t="s">
        <v>30</v>
      </c>
      <c r="K23" s="20"/>
      <c r="L23" s="20"/>
    </row>
    <row r="24" spans="1:57" s="14" customFormat="1" ht="17.100000000000001" customHeight="1">
      <c r="A24" s="22"/>
      <c r="B24" s="23"/>
      <c r="C24" s="23"/>
      <c r="D24" s="113" t="s">
        <v>11</v>
      </c>
      <c r="E24" s="83" t="s">
        <v>12</v>
      </c>
      <c r="F24" s="83" t="s">
        <v>13</v>
      </c>
      <c r="G24" s="83"/>
      <c r="H24" s="83" t="s">
        <v>14</v>
      </c>
      <c r="I24" s="83" t="s">
        <v>15</v>
      </c>
      <c r="J24" s="24"/>
      <c r="K24" s="13"/>
      <c r="L24" s="25"/>
    </row>
    <row r="25" spans="1:57" ht="159.75" customHeight="1">
      <c r="A25" s="31" t="s">
        <v>16</v>
      </c>
      <c r="B25" s="1" t="s">
        <v>56</v>
      </c>
      <c r="C25" s="11" t="s">
        <v>17</v>
      </c>
      <c r="D25" s="132">
        <v>15000</v>
      </c>
      <c r="E25" s="87"/>
      <c r="F25" s="74">
        <f>D25*E25</f>
        <v>0</v>
      </c>
      <c r="G25" s="74"/>
      <c r="H25" s="74"/>
      <c r="I25" s="74">
        <f>F25*1.08</f>
        <v>0</v>
      </c>
      <c r="J25" s="41"/>
    </row>
    <row r="26" spans="1:57" ht="38.25">
      <c r="A26" s="12"/>
      <c r="B26" s="7"/>
      <c r="C26" s="7"/>
      <c r="D26" s="133"/>
      <c r="E26" s="75"/>
      <c r="F26" s="39">
        <f>F25</f>
        <v>0</v>
      </c>
      <c r="G26" s="75"/>
      <c r="H26" s="75" t="s">
        <v>35</v>
      </c>
      <c r="I26" s="39">
        <f>I25</f>
        <v>0</v>
      </c>
      <c r="J26" s="40"/>
      <c r="K26" s="7"/>
      <c r="L26" s="13"/>
    </row>
    <row r="27" spans="1:57">
      <c r="A27" s="12"/>
      <c r="B27" s="7"/>
      <c r="C27" s="7"/>
      <c r="D27" s="134"/>
      <c r="E27" s="88"/>
      <c r="F27" s="67"/>
      <c r="G27" s="88"/>
      <c r="H27" s="88"/>
      <c r="I27" s="67"/>
      <c r="J27" s="68"/>
      <c r="K27" s="7"/>
      <c r="L27" s="13"/>
    </row>
    <row r="28" spans="1:57" s="14" customFormat="1" ht="15.75" customHeight="1">
      <c r="A28" s="42"/>
      <c r="B28" s="44" t="s">
        <v>37</v>
      </c>
      <c r="C28" s="42"/>
      <c r="D28" s="129"/>
      <c r="E28" s="85"/>
      <c r="F28" s="64"/>
      <c r="G28" s="64"/>
      <c r="H28" s="64"/>
      <c r="I28" s="64"/>
      <c r="J28" s="42"/>
    </row>
    <row r="29" spans="1:57" ht="15.75" customHeight="1">
      <c r="A29" s="46"/>
      <c r="B29" s="43" t="s">
        <v>24</v>
      </c>
      <c r="C29" s="61"/>
      <c r="D29" s="130"/>
      <c r="E29" s="86"/>
      <c r="F29" s="86"/>
      <c r="G29" s="86"/>
      <c r="H29" s="86"/>
      <c r="I29" s="86"/>
      <c r="J29" s="61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</row>
    <row r="30" spans="1:57" s="14" customFormat="1" ht="57" customHeight="1">
      <c r="A30" s="16" t="s">
        <v>2</v>
      </c>
      <c r="B30" s="16" t="s">
        <v>3</v>
      </c>
      <c r="C30" s="17" t="s">
        <v>4</v>
      </c>
      <c r="D30" s="108" t="s">
        <v>5</v>
      </c>
      <c r="E30" s="82" t="s">
        <v>6</v>
      </c>
      <c r="F30" s="18" t="s">
        <v>7</v>
      </c>
      <c r="G30" s="82" t="s">
        <v>8</v>
      </c>
      <c r="H30" s="82" t="s">
        <v>9</v>
      </c>
      <c r="I30" s="82" t="s">
        <v>10</v>
      </c>
      <c r="J30" s="17" t="s">
        <v>30</v>
      </c>
      <c r="K30" s="20"/>
      <c r="L30" s="20"/>
    </row>
    <row r="31" spans="1:57" s="14" customFormat="1" ht="17.100000000000001" customHeight="1">
      <c r="A31" s="22"/>
      <c r="B31" s="23"/>
      <c r="C31" s="23"/>
      <c r="D31" s="113" t="s">
        <v>11</v>
      </c>
      <c r="E31" s="83" t="s">
        <v>12</v>
      </c>
      <c r="F31" s="83" t="s">
        <v>13</v>
      </c>
      <c r="G31" s="83"/>
      <c r="H31" s="83" t="s">
        <v>14</v>
      </c>
      <c r="I31" s="83" t="s">
        <v>15</v>
      </c>
      <c r="J31" s="24"/>
      <c r="K31" s="13"/>
      <c r="L31" s="25"/>
    </row>
    <row r="32" spans="1:57" ht="111.75" customHeight="1">
      <c r="A32" s="65" t="s">
        <v>16</v>
      </c>
      <c r="B32" s="8" t="s">
        <v>52</v>
      </c>
      <c r="C32" s="8" t="s">
        <v>17</v>
      </c>
      <c r="D32" s="135">
        <v>8000</v>
      </c>
      <c r="E32" s="89"/>
      <c r="F32" s="74">
        <f>D32*E32</f>
        <v>0</v>
      </c>
      <c r="G32" s="74"/>
      <c r="H32" s="74"/>
      <c r="I32" s="74">
        <f>F32*1.08</f>
        <v>0</v>
      </c>
      <c r="J32" s="41"/>
    </row>
    <row r="33" spans="1:57" ht="38.25">
      <c r="A33" s="12"/>
      <c r="B33" s="7"/>
      <c r="C33" s="7"/>
      <c r="D33" s="136"/>
      <c r="E33" s="76"/>
      <c r="F33" s="71">
        <f>F32</f>
        <v>0</v>
      </c>
      <c r="G33" s="76"/>
      <c r="H33" s="76" t="s">
        <v>35</v>
      </c>
      <c r="I33" s="71">
        <f>I32</f>
        <v>0</v>
      </c>
      <c r="J33" s="72"/>
      <c r="K33" s="7"/>
      <c r="L33" s="13"/>
    </row>
    <row r="34" spans="1:57" s="14" customFormat="1" ht="15.75" customHeight="1">
      <c r="A34" s="42"/>
      <c r="B34" s="44" t="s">
        <v>38</v>
      </c>
      <c r="C34" s="42"/>
      <c r="D34" s="129"/>
      <c r="E34" s="85"/>
      <c r="F34" s="64"/>
      <c r="G34" s="64"/>
      <c r="H34" s="64"/>
      <c r="I34" s="64"/>
      <c r="J34" s="42"/>
    </row>
    <row r="35" spans="1:57" ht="15.75" customHeight="1">
      <c r="A35" s="46"/>
      <c r="B35" s="43" t="s">
        <v>24</v>
      </c>
      <c r="C35" s="61"/>
      <c r="D35" s="130"/>
      <c r="E35" s="86"/>
      <c r="F35" s="86"/>
      <c r="G35" s="86"/>
      <c r="H35" s="86"/>
      <c r="I35" s="86"/>
      <c r="J35" s="61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</row>
    <row r="36" spans="1:57" s="14" customFormat="1" ht="57" customHeight="1">
      <c r="A36" s="16" t="s">
        <v>2</v>
      </c>
      <c r="B36" s="16" t="s">
        <v>3</v>
      </c>
      <c r="C36" s="17" t="s">
        <v>4</v>
      </c>
      <c r="D36" s="108" t="s">
        <v>5</v>
      </c>
      <c r="E36" s="82" t="s">
        <v>6</v>
      </c>
      <c r="F36" s="18" t="s">
        <v>7</v>
      </c>
      <c r="G36" s="82" t="s">
        <v>8</v>
      </c>
      <c r="H36" s="82" t="s">
        <v>9</v>
      </c>
      <c r="I36" s="82" t="s">
        <v>10</v>
      </c>
      <c r="J36" s="17" t="s">
        <v>30</v>
      </c>
      <c r="K36" s="20"/>
      <c r="L36" s="20"/>
    </row>
    <row r="37" spans="1:57" s="14" customFormat="1" ht="17.100000000000001" customHeight="1">
      <c r="A37" s="22"/>
      <c r="B37" s="23"/>
      <c r="C37" s="23"/>
      <c r="D37" s="113" t="s">
        <v>11</v>
      </c>
      <c r="E37" s="83" t="s">
        <v>12</v>
      </c>
      <c r="F37" s="83" t="s">
        <v>13</v>
      </c>
      <c r="G37" s="83"/>
      <c r="H37" s="83" t="s">
        <v>14</v>
      </c>
      <c r="I37" s="83" t="s">
        <v>15</v>
      </c>
      <c r="J37" s="24"/>
      <c r="K37" s="13"/>
      <c r="L37" s="25"/>
    </row>
    <row r="38" spans="1:57" ht="144" customHeight="1">
      <c r="A38" s="31" t="s">
        <v>16</v>
      </c>
      <c r="B38" s="1" t="s">
        <v>53</v>
      </c>
      <c r="C38" s="11" t="s">
        <v>17</v>
      </c>
      <c r="D38" s="132">
        <v>8000</v>
      </c>
      <c r="E38" s="2"/>
      <c r="F38" s="74">
        <f>D38*E38</f>
        <v>0</v>
      </c>
      <c r="G38" s="74"/>
      <c r="H38" s="74"/>
      <c r="I38" s="74">
        <f>F38*1.08</f>
        <v>0</v>
      </c>
      <c r="J38" s="41"/>
    </row>
    <row r="39" spans="1:57" ht="38.25">
      <c r="A39" s="12"/>
      <c r="B39" s="7"/>
      <c r="C39" s="7"/>
      <c r="D39" s="136"/>
      <c r="E39" s="76"/>
      <c r="F39" s="71">
        <f>F38</f>
        <v>0</v>
      </c>
      <c r="G39" s="76"/>
      <c r="H39" s="76" t="s">
        <v>35</v>
      </c>
      <c r="I39" s="71">
        <f>I38</f>
        <v>0</v>
      </c>
      <c r="J39" s="72"/>
      <c r="K39" s="7"/>
      <c r="L39" s="13"/>
    </row>
    <row r="40" spans="1:57">
      <c r="A40" s="12"/>
      <c r="B40" s="7"/>
      <c r="C40" s="7"/>
      <c r="D40" s="134"/>
      <c r="E40" s="88"/>
      <c r="F40" s="67"/>
      <c r="G40" s="88"/>
      <c r="H40" s="88"/>
      <c r="I40" s="67"/>
      <c r="J40" s="68"/>
      <c r="K40" s="7"/>
      <c r="L40" s="13"/>
    </row>
    <row r="41" spans="1:57" s="14" customFormat="1">
      <c r="A41" s="69"/>
      <c r="B41" s="7"/>
      <c r="C41" s="70"/>
      <c r="D41" s="137"/>
      <c r="E41" s="90"/>
      <c r="F41" s="63"/>
      <c r="G41" s="63"/>
      <c r="H41" s="63"/>
      <c r="I41" s="63"/>
    </row>
    <row r="42" spans="1:57" s="14" customFormat="1" ht="15.75" customHeight="1">
      <c r="A42" s="42"/>
      <c r="B42" s="44" t="s">
        <v>28</v>
      </c>
      <c r="C42" s="42"/>
      <c r="D42" s="129"/>
      <c r="E42" s="85"/>
      <c r="F42" s="64"/>
      <c r="G42" s="64"/>
      <c r="H42" s="64"/>
      <c r="I42" s="64"/>
      <c r="J42" s="42"/>
    </row>
    <row r="43" spans="1:57" ht="15.75" customHeight="1">
      <c r="A43" s="46"/>
      <c r="B43" s="43" t="s">
        <v>23</v>
      </c>
      <c r="C43" s="61"/>
      <c r="D43" s="130"/>
      <c r="E43" s="86"/>
      <c r="F43" s="86"/>
      <c r="G43" s="86"/>
      <c r="H43" s="86"/>
      <c r="I43" s="86"/>
      <c r="J43" s="61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</row>
    <row r="44" spans="1:57" s="14" customFormat="1" ht="57" customHeight="1">
      <c r="A44" s="16" t="s">
        <v>2</v>
      </c>
      <c r="B44" s="16" t="s">
        <v>3</v>
      </c>
      <c r="C44" s="17" t="s">
        <v>4</v>
      </c>
      <c r="D44" s="108" t="s">
        <v>5</v>
      </c>
      <c r="E44" s="82" t="s">
        <v>6</v>
      </c>
      <c r="F44" s="18" t="s">
        <v>7</v>
      </c>
      <c r="G44" s="82" t="s">
        <v>8</v>
      </c>
      <c r="H44" s="82" t="s">
        <v>9</v>
      </c>
      <c r="I44" s="82" t="s">
        <v>10</v>
      </c>
      <c r="J44" s="17" t="s">
        <v>30</v>
      </c>
      <c r="K44" s="20"/>
      <c r="L44" s="20"/>
    </row>
    <row r="45" spans="1:57" s="14" customFormat="1" ht="17.100000000000001" customHeight="1">
      <c r="A45" s="22"/>
      <c r="B45" s="23"/>
      <c r="C45" s="23"/>
      <c r="D45" s="113" t="s">
        <v>11</v>
      </c>
      <c r="E45" s="83" t="s">
        <v>12</v>
      </c>
      <c r="F45" s="83" t="s">
        <v>13</v>
      </c>
      <c r="G45" s="83"/>
      <c r="H45" s="83" t="s">
        <v>14</v>
      </c>
      <c r="I45" s="83" t="s">
        <v>15</v>
      </c>
      <c r="J45" s="24"/>
      <c r="K45" s="13"/>
      <c r="L45" s="25"/>
    </row>
    <row r="46" spans="1:57" ht="132.75" customHeight="1">
      <c r="A46" s="31" t="s">
        <v>16</v>
      </c>
      <c r="B46" s="66" t="s">
        <v>55</v>
      </c>
      <c r="C46" s="11" t="s">
        <v>17</v>
      </c>
      <c r="D46" s="132">
        <v>1900</v>
      </c>
      <c r="E46" s="2"/>
      <c r="F46" s="74">
        <f>D46*E46</f>
        <v>0</v>
      </c>
      <c r="G46" s="74"/>
      <c r="H46" s="74"/>
      <c r="I46" s="74">
        <f>F46*1.08</f>
        <v>0</v>
      </c>
      <c r="J46" s="41"/>
    </row>
    <row r="47" spans="1:57" ht="38.25">
      <c r="A47" s="12"/>
      <c r="B47" s="7"/>
      <c r="C47" s="7"/>
      <c r="D47" s="133"/>
      <c r="E47" s="75"/>
      <c r="F47" s="39">
        <f>F46</f>
        <v>0</v>
      </c>
      <c r="G47" s="75"/>
      <c r="H47" s="75" t="s">
        <v>35</v>
      </c>
      <c r="I47" s="39">
        <f>I46</f>
        <v>0</v>
      </c>
      <c r="J47" s="40"/>
      <c r="K47" s="7"/>
      <c r="L47" s="13"/>
    </row>
    <row r="48" spans="1:57">
      <c r="E48" s="81"/>
      <c r="F48" s="81"/>
      <c r="G48" s="81"/>
      <c r="H48" s="81"/>
      <c r="I48" s="81"/>
      <c r="J48" s="36"/>
    </row>
    <row r="49" spans="1:57" s="14" customFormat="1">
      <c r="A49" s="42"/>
      <c r="B49" s="44" t="s">
        <v>29</v>
      </c>
      <c r="C49" s="42"/>
      <c r="D49" s="129"/>
      <c r="E49" s="85"/>
      <c r="F49" s="64"/>
      <c r="G49" s="64"/>
      <c r="H49" s="64"/>
      <c r="I49" s="64"/>
      <c r="J49" s="42"/>
    </row>
    <row r="50" spans="1:57">
      <c r="A50" s="46"/>
      <c r="B50" s="43" t="s">
        <v>25</v>
      </c>
      <c r="C50" s="61"/>
      <c r="D50" s="130"/>
      <c r="E50" s="86"/>
      <c r="F50" s="86"/>
      <c r="G50" s="86"/>
      <c r="H50" s="86"/>
      <c r="I50" s="86"/>
      <c r="J50" s="61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</row>
    <row r="51" spans="1:57" s="14" customFormat="1" ht="67.5" customHeight="1">
      <c r="A51" s="16" t="s">
        <v>2</v>
      </c>
      <c r="B51" s="16" t="s">
        <v>3</v>
      </c>
      <c r="C51" s="17" t="s">
        <v>4</v>
      </c>
      <c r="D51" s="108" t="s">
        <v>5</v>
      </c>
      <c r="E51" s="82" t="s">
        <v>6</v>
      </c>
      <c r="F51" s="18" t="s">
        <v>7</v>
      </c>
      <c r="G51" s="82" t="s">
        <v>8</v>
      </c>
      <c r="H51" s="82" t="s">
        <v>9</v>
      </c>
      <c r="I51" s="82" t="s">
        <v>10</v>
      </c>
      <c r="J51" s="17" t="s">
        <v>30</v>
      </c>
      <c r="K51" s="20"/>
      <c r="L51" s="20"/>
    </row>
    <row r="52" spans="1:57" s="14" customFormat="1" ht="17.100000000000001" customHeight="1">
      <c r="A52" s="22"/>
      <c r="B52" s="23"/>
      <c r="C52" s="23"/>
      <c r="D52" s="113" t="s">
        <v>11</v>
      </c>
      <c r="E52" s="83" t="s">
        <v>12</v>
      </c>
      <c r="F52" s="83" t="s">
        <v>13</v>
      </c>
      <c r="G52" s="83"/>
      <c r="H52" s="83" t="s">
        <v>14</v>
      </c>
      <c r="I52" s="83" t="s">
        <v>15</v>
      </c>
      <c r="J52" s="24"/>
      <c r="K52" s="13"/>
      <c r="L52" s="25"/>
    </row>
    <row r="53" spans="1:57" ht="53.25" customHeight="1">
      <c r="A53" s="31" t="s">
        <v>16</v>
      </c>
      <c r="B53" s="66" t="s">
        <v>31</v>
      </c>
      <c r="C53" s="11" t="s">
        <v>34</v>
      </c>
      <c r="D53" s="132">
        <v>5800</v>
      </c>
      <c r="E53" s="87"/>
      <c r="F53" s="74">
        <f>D53*E53</f>
        <v>0</v>
      </c>
      <c r="G53" s="74"/>
      <c r="H53" s="74"/>
      <c r="I53" s="74">
        <f>F53*1.08</f>
        <v>0</v>
      </c>
      <c r="J53" s="41"/>
    </row>
    <row r="54" spans="1:57" ht="38.25">
      <c r="A54" s="12"/>
      <c r="B54" s="7"/>
      <c r="C54" s="7"/>
      <c r="D54" s="133"/>
      <c r="E54" s="75"/>
      <c r="F54" s="39">
        <f>F53</f>
        <v>0</v>
      </c>
      <c r="G54" s="75"/>
      <c r="H54" s="75" t="s">
        <v>35</v>
      </c>
      <c r="I54" s="39">
        <f>I53</f>
        <v>0</v>
      </c>
      <c r="J54" s="40"/>
      <c r="K54" s="7"/>
      <c r="L54" s="13"/>
    </row>
    <row r="55" spans="1:57">
      <c r="A55" s="12"/>
      <c r="B55" s="7"/>
      <c r="C55" s="7"/>
      <c r="D55" s="134"/>
      <c r="E55" s="88"/>
      <c r="F55" s="67"/>
      <c r="G55" s="88"/>
      <c r="H55" s="88"/>
      <c r="I55" s="67"/>
      <c r="J55" s="68"/>
      <c r="K55" s="7"/>
      <c r="L55" s="13"/>
    </row>
    <row r="56" spans="1:57" s="14" customFormat="1">
      <c r="A56" s="42"/>
      <c r="B56" s="44" t="s">
        <v>45</v>
      </c>
      <c r="C56" s="42"/>
      <c r="D56" s="129"/>
      <c r="E56" s="85"/>
      <c r="F56" s="64"/>
      <c r="G56" s="64"/>
      <c r="H56" s="64"/>
      <c r="I56" s="64"/>
      <c r="J56" s="42"/>
    </row>
    <row r="57" spans="1:57">
      <c r="A57" s="46"/>
      <c r="B57" s="43" t="s">
        <v>25</v>
      </c>
      <c r="C57" s="61"/>
      <c r="D57" s="130"/>
      <c r="E57" s="86"/>
      <c r="F57" s="86"/>
      <c r="G57" s="86"/>
      <c r="H57" s="86"/>
      <c r="I57" s="86"/>
      <c r="J57" s="61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</row>
    <row r="58" spans="1:57" s="14" customFormat="1" ht="67.5" customHeight="1">
      <c r="A58" s="16" t="s">
        <v>2</v>
      </c>
      <c r="B58" s="16" t="s">
        <v>3</v>
      </c>
      <c r="C58" s="17" t="s">
        <v>4</v>
      </c>
      <c r="D58" s="108" t="s">
        <v>5</v>
      </c>
      <c r="E58" s="82" t="s">
        <v>6</v>
      </c>
      <c r="F58" s="18" t="s">
        <v>7</v>
      </c>
      <c r="G58" s="82" t="s">
        <v>8</v>
      </c>
      <c r="H58" s="82" t="s">
        <v>9</v>
      </c>
      <c r="I58" s="82" t="s">
        <v>10</v>
      </c>
      <c r="J58" s="17" t="s">
        <v>30</v>
      </c>
      <c r="K58" s="20"/>
      <c r="L58" s="20"/>
    </row>
    <row r="59" spans="1:57" s="14" customFormat="1" ht="17.100000000000001" customHeight="1">
      <c r="A59" s="22"/>
      <c r="B59" s="23"/>
      <c r="C59" s="23"/>
      <c r="D59" s="113" t="s">
        <v>11</v>
      </c>
      <c r="E59" s="83" t="s">
        <v>12</v>
      </c>
      <c r="F59" s="83" t="s">
        <v>13</v>
      </c>
      <c r="G59" s="83"/>
      <c r="H59" s="83" t="s">
        <v>14</v>
      </c>
      <c r="I59" s="83" t="s">
        <v>15</v>
      </c>
      <c r="J59" s="24"/>
      <c r="K59" s="13"/>
      <c r="L59" s="25"/>
    </row>
    <row r="60" spans="1:57" ht="51.75" customHeight="1">
      <c r="A60" s="31" t="s">
        <v>16</v>
      </c>
      <c r="B60" s="1" t="s">
        <v>54</v>
      </c>
      <c r="C60" s="11" t="s">
        <v>17</v>
      </c>
      <c r="D60" s="132">
        <v>4600</v>
      </c>
      <c r="E60" s="87"/>
      <c r="F60" s="74">
        <f>D60*E60</f>
        <v>0</v>
      </c>
      <c r="G60" s="74"/>
      <c r="H60" s="74"/>
      <c r="I60" s="74">
        <f>F60*1.08</f>
        <v>0</v>
      </c>
      <c r="J60" s="41"/>
    </row>
    <row r="61" spans="1:57" ht="38.25">
      <c r="A61" s="12"/>
      <c r="B61" s="7"/>
      <c r="C61" s="7"/>
      <c r="D61" s="133"/>
      <c r="E61" s="75"/>
      <c r="F61" s="39">
        <f>F60</f>
        <v>0</v>
      </c>
      <c r="G61" s="75"/>
      <c r="H61" s="75" t="s">
        <v>35</v>
      </c>
      <c r="I61" s="39">
        <f>I60</f>
        <v>0</v>
      </c>
      <c r="J61" s="72"/>
      <c r="K61" s="7"/>
      <c r="L61" s="13"/>
    </row>
    <row r="62" spans="1:57">
      <c r="A62" s="12"/>
      <c r="B62" s="7"/>
      <c r="C62" s="7"/>
      <c r="D62" s="134"/>
      <c r="E62" s="88"/>
      <c r="F62" s="67"/>
      <c r="G62" s="88"/>
      <c r="H62" s="88"/>
      <c r="I62" s="67"/>
      <c r="J62" s="68"/>
      <c r="K62" s="7"/>
      <c r="L62" s="13"/>
    </row>
    <row r="63" spans="1:57" s="14" customFormat="1">
      <c r="A63" s="42"/>
      <c r="B63" s="44" t="s">
        <v>46</v>
      </c>
      <c r="C63" s="42"/>
      <c r="D63" s="129"/>
      <c r="E63" s="85"/>
      <c r="F63" s="64"/>
      <c r="G63" s="64"/>
      <c r="H63" s="64"/>
      <c r="I63" s="64"/>
      <c r="J63" s="42"/>
    </row>
    <row r="64" spans="1:57">
      <c r="A64" s="46"/>
      <c r="B64" s="43" t="s">
        <v>25</v>
      </c>
      <c r="C64" s="61"/>
      <c r="D64" s="130"/>
      <c r="E64" s="86"/>
      <c r="F64" s="86"/>
      <c r="G64" s="86"/>
      <c r="H64" s="86"/>
      <c r="I64" s="86"/>
      <c r="J64" s="61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</row>
    <row r="65" spans="1:57" s="14" customFormat="1" ht="67.5" customHeight="1">
      <c r="A65" s="16" t="s">
        <v>2</v>
      </c>
      <c r="B65" s="16" t="s">
        <v>3</v>
      </c>
      <c r="C65" s="17" t="s">
        <v>4</v>
      </c>
      <c r="D65" s="108" t="s">
        <v>5</v>
      </c>
      <c r="E65" s="82" t="s">
        <v>6</v>
      </c>
      <c r="F65" s="18" t="s">
        <v>7</v>
      </c>
      <c r="G65" s="82" t="s">
        <v>8</v>
      </c>
      <c r="H65" s="82" t="s">
        <v>9</v>
      </c>
      <c r="I65" s="82" t="s">
        <v>10</v>
      </c>
      <c r="J65" s="17" t="s">
        <v>30</v>
      </c>
      <c r="K65" s="20"/>
      <c r="L65" s="20"/>
    </row>
    <row r="66" spans="1:57" s="14" customFormat="1" ht="17.100000000000001" customHeight="1">
      <c r="A66" s="22"/>
      <c r="B66" s="23"/>
      <c r="C66" s="23"/>
      <c r="D66" s="113" t="s">
        <v>11</v>
      </c>
      <c r="E66" s="83" t="s">
        <v>12</v>
      </c>
      <c r="F66" s="83" t="s">
        <v>13</v>
      </c>
      <c r="G66" s="83"/>
      <c r="H66" s="83" t="s">
        <v>14</v>
      </c>
      <c r="I66" s="83" t="s">
        <v>15</v>
      </c>
      <c r="J66" s="24"/>
      <c r="K66" s="13"/>
      <c r="L66" s="25"/>
    </row>
    <row r="67" spans="1:57" ht="31.5" customHeight="1">
      <c r="A67" s="31" t="s">
        <v>16</v>
      </c>
      <c r="B67" s="1" t="s">
        <v>32</v>
      </c>
      <c r="C67" s="11" t="s">
        <v>34</v>
      </c>
      <c r="D67" s="132">
        <v>7000</v>
      </c>
      <c r="E67" s="2"/>
      <c r="F67" s="74">
        <f>D67*E67</f>
        <v>0</v>
      </c>
      <c r="G67" s="74"/>
      <c r="H67" s="74"/>
      <c r="I67" s="74">
        <f>F67*1.08</f>
        <v>0</v>
      </c>
      <c r="J67" s="41"/>
    </row>
    <row r="68" spans="1:57" ht="38.25">
      <c r="A68" s="12"/>
      <c r="B68" s="7"/>
      <c r="C68" s="7"/>
      <c r="D68" s="133"/>
      <c r="E68" s="75"/>
      <c r="F68" s="39">
        <f>F67</f>
        <v>0</v>
      </c>
      <c r="G68" s="75"/>
      <c r="H68" s="75" t="s">
        <v>35</v>
      </c>
      <c r="I68" s="39">
        <f>I67</f>
        <v>0</v>
      </c>
      <c r="J68" s="72"/>
      <c r="K68" s="7"/>
      <c r="L68" s="13"/>
    </row>
    <row r="69" spans="1:57">
      <c r="A69" s="12"/>
      <c r="B69" s="7"/>
      <c r="C69" s="7"/>
      <c r="D69" s="134"/>
      <c r="E69" s="88"/>
      <c r="F69" s="67"/>
      <c r="G69" s="88"/>
      <c r="H69" s="88"/>
      <c r="I69" s="67"/>
      <c r="J69" s="68"/>
      <c r="K69" s="7"/>
      <c r="L69" s="13"/>
    </row>
    <row r="70" spans="1:57">
      <c r="A70" s="12"/>
      <c r="B70" s="7"/>
      <c r="C70" s="7"/>
      <c r="D70" s="134"/>
      <c r="E70" s="88"/>
      <c r="F70" s="67"/>
      <c r="G70" s="88"/>
      <c r="H70" s="88"/>
      <c r="I70" s="67"/>
      <c r="J70" s="68"/>
      <c r="K70" s="7"/>
      <c r="L70" s="13"/>
    </row>
    <row r="71" spans="1:57" s="14" customFormat="1" ht="15.75" customHeight="1">
      <c r="A71" s="42"/>
      <c r="B71" s="44" t="s">
        <v>47</v>
      </c>
      <c r="D71" s="138"/>
      <c r="E71" s="63"/>
      <c r="F71" s="28"/>
      <c r="G71" s="28"/>
      <c r="H71" s="28"/>
      <c r="I71" s="28"/>
    </row>
    <row r="72" spans="1:57" ht="15.75" customHeight="1">
      <c r="A72" s="46"/>
      <c r="B72" s="43" t="s">
        <v>33</v>
      </c>
      <c r="C72" s="45"/>
      <c r="D72" s="139"/>
      <c r="E72" s="91"/>
      <c r="F72" s="91"/>
      <c r="G72" s="91"/>
      <c r="H72" s="91"/>
      <c r="I72" s="91"/>
      <c r="J72" s="45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</row>
    <row r="73" spans="1:57" s="14" customFormat="1" ht="72.75" customHeight="1">
      <c r="A73" s="16" t="s">
        <v>2</v>
      </c>
      <c r="B73" s="16" t="s">
        <v>3</v>
      </c>
      <c r="C73" s="17" t="s">
        <v>4</v>
      </c>
      <c r="D73" s="108" t="s">
        <v>5</v>
      </c>
      <c r="E73" s="82" t="s">
        <v>6</v>
      </c>
      <c r="F73" s="18" t="s">
        <v>7</v>
      </c>
      <c r="G73" s="82" t="s">
        <v>8</v>
      </c>
      <c r="H73" s="82" t="s">
        <v>9</v>
      </c>
      <c r="I73" s="82" t="s">
        <v>10</v>
      </c>
      <c r="J73" s="17" t="s">
        <v>30</v>
      </c>
      <c r="K73" s="20"/>
      <c r="L73" s="20"/>
    </row>
    <row r="74" spans="1:57" s="14" customFormat="1" ht="17.100000000000001" customHeight="1">
      <c r="A74" s="22"/>
      <c r="B74" s="23"/>
      <c r="C74" s="23"/>
      <c r="D74" s="140" t="s">
        <v>11</v>
      </c>
      <c r="E74" s="92" t="s">
        <v>12</v>
      </c>
      <c r="F74" s="92" t="s">
        <v>13</v>
      </c>
      <c r="G74" s="92"/>
      <c r="H74" s="92" t="s">
        <v>14</v>
      </c>
      <c r="I74" s="92" t="s">
        <v>15</v>
      </c>
      <c r="J74" s="47"/>
      <c r="K74" s="13"/>
      <c r="L74" s="25"/>
    </row>
    <row r="75" spans="1:57" ht="38.25">
      <c r="A75" s="6" t="s">
        <v>16</v>
      </c>
      <c r="B75" s="1" t="s">
        <v>41</v>
      </c>
      <c r="C75" s="1" t="s">
        <v>21</v>
      </c>
      <c r="D75" s="115">
        <v>2000</v>
      </c>
      <c r="E75" s="73"/>
      <c r="F75" s="74">
        <f>D75*E75</f>
        <v>0</v>
      </c>
      <c r="G75" s="74"/>
      <c r="H75" s="74"/>
      <c r="I75" s="74">
        <f>F75*1.08</f>
        <v>0</v>
      </c>
      <c r="J75" s="41"/>
    </row>
    <row r="76" spans="1:57" ht="38.25">
      <c r="A76" s="12"/>
      <c r="B76" s="7"/>
      <c r="C76" s="7"/>
      <c r="D76" s="133"/>
      <c r="E76" s="75"/>
      <c r="F76" s="39">
        <f>F75</f>
        <v>0</v>
      </c>
      <c r="G76" s="75"/>
      <c r="H76" s="75" t="s">
        <v>35</v>
      </c>
      <c r="I76" s="39">
        <f>I75</f>
        <v>0</v>
      </c>
      <c r="J76" s="40"/>
      <c r="K76" s="7"/>
      <c r="L76" s="13"/>
    </row>
    <row r="77" spans="1:57">
      <c r="A77" s="12"/>
      <c r="B77" s="7"/>
      <c r="C77" s="7"/>
      <c r="D77" s="134"/>
      <c r="E77" s="88"/>
      <c r="F77" s="67"/>
      <c r="G77" s="88"/>
      <c r="H77" s="88"/>
      <c r="I77" s="67"/>
      <c r="J77" s="68"/>
      <c r="K77" s="7"/>
      <c r="L77" s="13"/>
    </row>
    <row r="78" spans="1:57" s="14" customFormat="1" ht="15.75" customHeight="1">
      <c r="A78" s="42"/>
      <c r="B78" s="44" t="s">
        <v>48</v>
      </c>
      <c r="D78" s="138"/>
      <c r="E78" s="63"/>
      <c r="F78" s="28"/>
      <c r="G78" s="28"/>
      <c r="H78" s="28"/>
      <c r="I78" s="28"/>
    </row>
    <row r="79" spans="1:57" ht="15.75" customHeight="1">
      <c r="A79" s="46"/>
      <c r="B79" s="43" t="s">
        <v>33</v>
      </c>
      <c r="C79" s="45"/>
      <c r="D79" s="139"/>
      <c r="E79" s="91"/>
      <c r="F79" s="91"/>
      <c r="G79" s="91"/>
      <c r="H79" s="91"/>
      <c r="I79" s="91"/>
      <c r="J79" s="45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</row>
    <row r="80" spans="1:57" s="14" customFormat="1" ht="72.75" customHeight="1">
      <c r="A80" s="16" t="s">
        <v>2</v>
      </c>
      <c r="B80" s="16" t="s">
        <v>3</v>
      </c>
      <c r="C80" s="17" t="s">
        <v>4</v>
      </c>
      <c r="D80" s="108" t="s">
        <v>5</v>
      </c>
      <c r="E80" s="82" t="s">
        <v>6</v>
      </c>
      <c r="F80" s="18" t="s">
        <v>7</v>
      </c>
      <c r="G80" s="82" t="s">
        <v>8</v>
      </c>
      <c r="H80" s="82" t="s">
        <v>9</v>
      </c>
      <c r="I80" s="82" t="s">
        <v>10</v>
      </c>
      <c r="J80" s="17" t="s">
        <v>30</v>
      </c>
      <c r="K80" s="20"/>
      <c r="L80" s="20"/>
    </row>
    <row r="81" spans="1:57" s="14" customFormat="1" ht="17.100000000000001" customHeight="1">
      <c r="A81" s="22"/>
      <c r="B81" s="23"/>
      <c r="C81" s="23"/>
      <c r="D81" s="140" t="s">
        <v>11</v>
      </c>
      <c r="E81" s="92" t="s">
        <v>12</v>
      </c>
      <c r="F81" s="92" t="s">
        <v>13</v>
      </c>
      <c r="G81" s="92"/>
      <c r="H81" s="92" t="s">
        <v>14</v>
      </c>
      <c r="I81" s="92" t="s">
        <v>15</v>
      </c>
      <c r="J81" s="47"/>
      <c r="K81" s="13"/>
      <c r="L81" s="25"/>
    </row>
    <row r="82" spans="1:57" ht="89.25">
      <c r="A82" s="31" t="s">
        <v>16</v>
      </c>
      <c r="B82" s="1" t="s">
        <v>39</v>
      </c>
      <c r="C82" s="11" t="s">
        <v>17</v>
      </c>
      <c r="D82" s="132">
        <v>1000</v>
      </c>
      <c r="E82" s="2"/>
      <c r="F82" s="74">
        <f>D82*E82</f>
        <v>0</v>
      </c>
      <c r="G82" s="74"/>
      <c r="H82" s="74"/>
      <c r="I82" s="74">
        <f>F82*1.08</f>
        <v>0</v>
      </c>
      <c r="J82" s="41"/>
    </row>
    <row r="83" spans="1:57" ht="38.25">
      <c r="A83" s="12"/>
      <c r="B83" s="7"/>
      <c r="C83" s="7"/>
      <c r="D83" s="133"/>
      <c r="E83" s="75"/>
      <c r="F83" s="39">
        <f>F82</f>
        <v>0</v>
      </c>
      <c r="G83" s="75"/>
      <c r="H83" s="75" t="s">
        <v>35</v>
      </c>
      <c r="I83" s="39">
        <f>I82</f>
        <v>0</v>
      </c>
      <c r="J83" s="40"/>
      <c r="K83" s="7"/>
      <c r="L83" s="13"/>
    </row>
    <row r="84" spans="1:57">
      <c r="A84" s="12"/>
      <c r="B84" s="7"/>
      <c r="C84" s="7"/>
      <c r="D84" s="134"/>
      <c r="E84" s="88"/>
      <c r="F84" s="67"/>
      <c r="G84" s="88"/>
      <c r="H84" s="88"/>
      <c r="I84" s="67"/>
      <c r="J84" s="68"/>
      <c r="K84" s="7"/>
      <c r="L84" s="13"/>
    </row>
    <row r="85" spans="1:57" s="14" customFormat="1" ht="15.75" customHeight="1">
      <c r="A85" s="42"/>
      <c r="B85" s="44" t="s">
        <v>49</v>
      </c>
      <c r="D85" s="138"/>
      <c r="E85" s="63"/>
      <c r="F85" s="28"/>
      <c r="G85" s="28"/>
      <c r="H85" s="28"/>
      <c r="I85" s="28"/>
    </row>
    <row r="86" spans="1:57" ht="15.75" customHeight="1">
      <c r="A86" s="46"/>
      <c r="B86" s="43" t="s">
        <v>33</v>
      </c>
      <c r="C86" s="45"/>
      <c r="D86" s="139"/>
      <c r="E86" s="91"/>
      <c r="F86" s="91"/>
      <c r="G86" s="91"/>
      <c r="H86" s="91"/>
      <c r="I86" s="91"/>
      <c r="J86" s="45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</row>
    <row r="87" spans="1:57" s="14" customFormat="1" ht="72.75" customHeight="1">
      <c r="A87" s="16" t="s">
        <v>2</v>
      </c>
      <c r="B87" s="16" t="s">
        <v>3</v>
      </c>
      <c r="C87" s="17" t="s">
        <v>4</v>
      </c>
      <c r="D87" s="108" t="s">
        <v>5</v>
      </c>
      <c r="E87" s="82" t="s">
        <v>6</v>
      </c>
      <c r="F87" s="18" t="s">
        <v>7</v>
      </c>
      <c r="G87" s="82" t="s">
        <v>8</v>
      </c>
      <c r="H87" s="82" t="s">
        <v>9</v>
      </c>
      <c r="I87" s="82" t="s">
        <v>10</v>
      </c>
      <c r="J87" s="17" t="s">
        <v>30</v>
      </c>
      <c r="K87" s="20"/>
      <c r="L87" s="20"/>
    </row>
    <row r="88" spans="1:57" s="14" customFormat="1" ht="17.100000000000001" customHeight="1">
      <c r="A88" s="22"/>
      <c r="B88" s="23"/>
      <c r="C88" s="23"/>
      <c r="D88" s="140" t="s">
        <v>11</v>
      </c>
      <c r="E88" s="92" t="s">
        <v>12</v>
      </c>
      <c r="F88" s="92" t="s">
        <v>13</v>
      </c>
      <c r="G88" s="92"/>
      <c r="H88" s="92" t="s">
        <v>14</v>
      </c>
      <c r="I88" s="92" t="s">
        <v>15</v>
      </c>
      <c r="J88" s="47"/>
      <c r="K88" s="13"/>
      <c r="L88" s="25"/>
    </row>
    <row r="89" spans="1:57" ht="149.25" customHeight="1">
      <c r="A89" s="31" t="s">
        <v>16</v>
      </c>
      <c r="B89" s="1" t="s">
        <v>40</v>
      </c>
      <c r="C89" s="11" t="s">
        <v>17</v>
      </c>
      <c r="D89" s="132">
        <v>3200</v>
      </c>
      <c r="E89" s="2"/>
      <c r="F89" s="74">
        <f>D89*E89</f>
        <v>0</v>
      </c>
      <c r="G89" s="74"/>
      <c r="H89" s="74"/>
      <c r="I89" s="74">
        <f>F89*1.08</f>
        <v>0</v>
      </c>
      <c r="J89" s="41"/>
    </row>
    <row r="90" spans="1:57" ht="38.25">
      <c r="A90" s="12"/>
      <c r="B90" s="7"/>
      <c r="C90" s="7"/>
      <c r="D90" s="133"/>
      <c r="E90" s="75"/>
      <c r="F90" s="39">
        <f>F89</f>
        <v>0</v>
      </c>
      <c r="G90" s="75"/>
      <c r="H90" s="75" t="s">
        <v>35</v>
      </c>
      <c r="I90" s="39">
        <f>I89</f>
        <v>0</v>
      </c>
      <c r="J90" s="40"/>
      <c r="K90" s="7"/>
      <c r="L90" s="13"/>
    </row>
    <row r="91" spans="1:57">
      <c r="E91" s="81"/>
      <c r="F91" s="81"/>
      <c r="G91" s="81"/>
      <c r="H91" s="81"/>
      <c r="I91" s="81"/>
      <c r="J91" s="36"/>
    </row>
    <row r="92" spans="1:57" s="27" customFormat="1">
      <c r="A92" s="12"/>
      <c r="B92" s="44" t="s">
        <v>50</v>
      </c>
      <c r="C92" s="7"/>
      <c r="D92" s="98"/>
      <c r="E92" s="99"/>
      <c r="F92" s="100"/>
      <c r="G92" s="101"/>
      <c r="H92" s="99"/>
      <c r="I92" s="100"/>
      <c r="J92" s="7"/>
      <c r="K92" s="102"/>
      <c r="L92" s="102"/>
    </row>
    <row r="93" spans="1:57" s="27" customFormat="1">
      <c r="A93" s="46"/>
      <c r="B93" s="43" t="s">
        <v>44</v>
      </c>
      <c r="C93" s="102"/>
      <c r="D93" s="103"/>
      <c r="E93" s="102"/>
      <c r="F93" s="28"/>
      <c r="G93" s="29"/>
      <c r="H93" s="7"/>
      <c r="I93" s="7"/>
      <c r="J93" s="104"/>
      <c r="K93" s="102"/>
      <c r="L93" s="102"/>
    </row>
    <row r="94" spans="1:57" s="27" customFormat="1" ht="54">
      <c r="A94" s="105" t="s">
        <v>2</v>
      </c>
      <c r="B94" s="106"/>
      <c r="C94" s="107" t="s">
        <v>4</v>
      </c>
      <c r="D94" s="108" t="s">
        <v>5</v>
      </c>
      <c r="E94" s="107" t="s">
        <v>6</v>
      </c>
      <c r="F94" s="109" t="s">
        <v>7</v>
      </c>
      <c r="G94" s="110" t="s">
        <v>8</v>
      </c>
      <c r="H94" s="107" t="s">
        <v>9</v>
      </c>
      <c r="I94" s="107" t="s">
        <v>10</v>
      </c>
      <c r="J94" s="107" t="s">
        <v>30</v>
      </c>
      <c r="K94" s="102"/>
      <c r="L94" s="102"/>
    </row>
    <row r="95" spans="1:57" s="27" customFormat="1" ht="13.5">
      <c r="A95" s="111"/>
      <c r="B95" s="112"/>
      <c r="C95" s="112"/>
      <c r="D95" s="113" t="s">
        <v>11</v>
      </c>
      <c r="E95" s="114" t="s">
        <v>12</v>
      </c>
      <c r="F95" s="114" t="s">
        <v>13</v>
      </c>
      <c r="G95" s="114"/>
      <c r="H95" s="114" t="s">
        <v>14</v>
      </c>
      <c r="I95" s="114" t="s">
        <v>15</v>
      </c>
      <c r="J95" s="114"/>
      <c r="K95" s="102"/>
      <c r="L95" s="102"/>
    </row>
    <row r="96" spans="1:57" s="27" customFormat="1" ht="240" customHeight="1">
      <c r="A96" s="6" t="s">
        <v>16</v>
      </c>
      <c r="B96" s="1" t="s">
        <v>57</v>
      </c>
      <c r="C96" s="1" t="s">
        <v>17</v>
      </c>
      <c r="D96" s="115">
        <v>1520</v>
      </c>
      <c r="E96" s="73"/>
      <c r="F96" s="116">
        <f>D96*E96</f>
        <v>0</v>
      </c>
      <c r="G96" s="117"/>
      <c r="H96" s="117"/>
      <c r="I96" s="116">
        <f>F96*1.08</f>
        <v>0</v>
      </c>
      <c r="J96" s="117"/>
      <c r="K96" s="102"/>
      <c r="L96" s="102"/>
    </row>
    <row r="97" spans="1:12" s="27" customFormat="1" ht="51">
      <c r="A97" s="12"/>
      <c r="B97" s="7"/>
      <c r="C97" s="7"/>
      <c r="D97" s="118"/>
      <c r="E97" s="119"/>
      <c r="F97" s="32">
        <f>F96</f>
        <v>0</v>
      </c>
      <c r="G97" s="120"/>
      <c r="H97" s="119" t="s">
        <v>35</v>
      </c>
      <c r="I97" s="32">
        <f>I96</f>
        <v>0</v>
      </c>
      <c r="J97" s="8"/>
      <c r="K97" s="102"/>
      <c r="L97" s="102"/>
    </row>
    <row r="98" spans="1:12">
      <c r="E98" s="81"/>
      <c r="F98" s="81"/>
      <c r="G98" s="81"/>
      <c r="H98" s="81"/>
      <c r="I98" s="81"/>
      <c r="J98" s="36"/>
    </row>
    <row r="100" spans="1:12">
      <c r="A100" s="42"/>
      <c r="B100" s="38"/>
      <c r="C100" s="14"/>
      <c r="D100" s="138"/>
      <c r="E100" s="14"/>
      <c r="F100" s="14"/>
      <c r="G100" s="14"/>
      <c r="H100" s="14"/>
      <c r="I100" s="14"/>
    </row>
  </sheetData>
  <sheetProtection selectLockedCells="1" selectUnlockedCells="1"/>
  <mergeCells count="1">
    <mergeCell ref="F1:G1"/>
  </mergeCells>
  <phoneticPr fontId="26" type="noConversion"/>
  <pageMargins left="0.74791666666666667" right="0.74791666666666667" top="0.5" bottom="0.52986111111111112" header="0.51180555555555551" footer="0.51180555555555551"/>
  <pageSetup paperSize="9" scale="70" firstPageNumber="0" orientation="landscape" horizontalDpi="300" verticalDpi="300" r:id="rId1"/>
  <headerFooter alignWithMargins="0"/>
  <rowBreaks count="5" manualBreakCount="5">
    <brk id="19" max="9" man="1"/>
    <brk id="33" max="9" man="1"/>
    <brk id="40" max="9" man="1"/>
    <brk id="61" max="9" man="1"/>
    <brk id="8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WCPIT_EA_381-35_2020</vt:lpstr>
      <vt:lpstr>'WCPIT_EA_381-35_2020'!Obszar_wydruku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Marzena Buksa</dc:creator>
  <cp:lastModifiedBy>asewastynowicz</cp:lastModifiedBy>
  <cp:lastPrinted>2020-10-14T11:00:37Z</cp:lastPrinted>
  <dcterms:created xsi:type="dcterms:W3CDTF">2019-05-07T06:41:47Z</dcterms:created>
  <dcterms:modified xsi:type="dcterms:W3CDTF">2020-10-26T13:13:59Z</dcterms:modified>
</cp:coreProperties>
</file>