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500"/>
  </bookViews>
  <sheets>
    <sheet name="SPRZET 2020-21" sheetId="1" r:id="rId1"/>
  </sheets>
  <definedNames>
    <definedName name="_GoBack" localSheetId="0">'SPRZET 2020-21'!#REF!</definedName>
    <definedName name="_xlnm.Print_Area" localSheetId="0">'SPRZET 2020-21'!$A$1:$K$159</definedName>
    <definedName name="OLE_LINK1" localSheetId="0">"$#ADR!.$B$55"</definedName>
  </definedNames>
  <calcPr calcId="145621"/>
</workbook>
</file>

<file path=xl/calcChain.xml><?xml version="1.0" encoding="utf-8"?>
<calcChain xmlns="http://schemas.openxmlformats.org/spreadsheetml/2006/main">
  <c r="F53" i="1" l="1"/>
  <c r="F54" i="1"/>
  <c r="F55" i="1"/>
  <c r="F56" i="1"/>
  <c r="F110" i="1"/>
  <c r="I110" i="1" s="1"/>
  <c r="F111" i="1"/>
  <c r="I111" i="1" s="1"/>
  <c r="F109" i="1"/>
  <c r="I109" i="1" s="1"/>
  <c r="F40" i="1"/>
  <c r="F63" i="1"/>
  <c r="F64" i="1"/>
  <c r="F148" i="1"/>
  <c r="F98" i="1"/>
  <c r="F96" i="1"/>
  <c r="F112" i="1" l="1"/>
  <c r="F150" i="1"/>
  <c r="F126" i="1"/>
  <c r="F92" i="1"/>
  <c r="F80" i="1"/>
  <c r="F21" i="1"/>
  <c r="F131" i="1"/>
  <c r="F132" i="1"/>
  <c r="F130" i="1"/>
  <c r="F142" i="1"/>
  <c r="F141" i="1"/>
  <c r="F140" i="1"/>
  <c r="F139" i="1"/>
  <c r="F138" i="1"/>
  <c r="F137" i="1"/>
  <c r="F47" i="1"/>
  <c r="F48" i="1"/>
  <c r="F49" i="1"/>
  <c r="F50" i="1"/>
  <c r="F51" i="1"/>
  <c r="F52" i="1"/>
  <c r="F46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" i="1"/>
  <c r="F147" i="1"/>
  <c r="F149" i="1"/>
  <c r="F146" i="1"/>
  <c r="F155" i="1"/>
  <c r="F156" i="1"/>
  <c r="F157" i="1"/>
  <c r="F154" i="1"/>
  <c r="F116" i="1"/>
  <c r="F117" i="1"/>
  <c r="F118" i="1"/>
  <c r="F119" i="1"/>
  <c r="F120" i="1"/>
  <c r="F121" i="1"/>
  <c r="F122" i="1"/>
  <c r="F123" i="1"/>
  <c r="F124" i="1"/>
  <c r="F125" i="1"/>
  <c r="F115" i="1"/>
  <c r="F69" i="1"/>
  <c r="F70" i="1"/>
  <c r="F71" i="1"/>
  <c r="F72" i="1"/>
  <c r="F73" i="1"/>
  <c r="F74" i="1"/>
  <c r="F75" i="1"/>
  <c r="F76" i="1"/>
  <c r="F77" i="1"/>
  <c r="F78" i="1"/>
  <c r="F79" i="1"/>
  <c r="F81" i="1"/>
  <c r="F82" i="1"/>
  <c r="F83" i="1"/>
  <c r="F84" i="1"/>
  <c r="F85" i="1"/>
  <c r="F86" i="1"/>
  <c r="F87" i="1"/>
  <c r="F88" i="1"/>
  <c r="F89" i="1"/>
  <c r="F90" i="1"/>
  <c r="F91" i="1"/>
  <c r="F93" i="1"/>
  <c r="F94" i="1"/>
  <c r="F95" i="1"/>
  <c r="F97" i="1"/>
  <c r="F68" i="1"/>
  <c r="F62" i="1"/>
  <c r="F61" i="1"/>
  <c r="F104" i="1"/>
  <c r="I104" i="1" s="1"/>
  <c r="F103" i="1"/>
  <c r="I103" i="1" s="1"/>
  <c r="A69" i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F127" i="1" l="1"/>
  <c r="F143" i="1"/>
  <c r="F57" i="1"/>
  <c r="I57" i="1" s="1"/>
  <c r="I99" i="1"/>
  <c r="F99" i="1"/>
  <c r="F151" i="1"/>
  <c r="I151" i="1" s="1"/>
  <c r="I152" i="1" s="1"/>
  <c r="I41" i="1"/>
  <c r="F41" i="1"/>
  <c r="A95" i="1"/>
  <c r="A96" i="1"/>
  <c r="I65" i="1"/>
  <c r="F65" i="1"/>
  <c r="F105" i="1"/>
  <c r="I105" i="1"/>
  <c r="F133" i="1"/>
  <c r="I133" i="1"/>
  <c r="I143" i="1"/>
  <c r="F158" i="1"/>
  <c r="I158" i="1"/>
  <c r="I127" i="1"/>
  <c r="I112" i="1"/>
</calcChain>
</file>

<file path=xl/sharedStrings.xml><?xml version="1.0" encoding="utf-8"?>
<sst xmlns="http://schemas.openxmlformats.org/spreadsheetml/2006/main" count="390" uniqueCount="159">
  <si>
    <t xml:space="preserve">MASKA AMARA GEL 
Z PRZECIEKIEM
Maska ustno-nosowa do wentylacji nieinwazyjnej
- Obrotowe, przeciekowe kolanko wykonane z wytrzymałego plastiku
- Silikonowa podpora czołowa zapewniająca oparcie maski na twarzy pacjenta.
- Podpora czołowa z możliwością regulacji pochylenia maski względem twarzy pacjenta.
- Przeznaczona do min. 20 krotnej sterylizacji (w tym sterylizacji temperaturowej, chemicznej ).
- Maska z możliwością zamontowania wymiennych żelowych poduszek w rozmiarach P, S, M, L.
- Mocowanie na twarzy pacjenta za pomocą 4- punktowej uprzęży wyposażonej w klipsy
</t>
  </si>
  <si>
    <t xml:space="preserve">AMARA VIEW - 
Z PRZECIEKIEM
Maska ustno-nosowa do wentylacji nieinwazyjnej
- maska bez punktu wsparcia na grzbiecie nosa
- maska bez podpory czołowej
- Mocowanie na twarzy pacjenta za pomocą 4- punktowej uprzęży wyposażonej w klipsy
- Maska z możliwością zamontowania wymiennych silikonowych poduszek w rozmiarach  S, M, L.
-  Przeznaczona do min. 20 krotnej sterylizacji (w tym sterylizacji temperaturowej, chemicznej
- port wydechowy bezpośrednio w poduszce silikonowej
- przestrzeń martwa dla rozmiaru L nie większa niż 168 ml
</t>
  </si>
  <si>
    <t>Membrany ( preparatory) wraz z elektrolitem op12szt</t>
  </si>
  <si>
    <t>Klipsy mocujace wraz z żelem kontaktowym op 40szt</t>
  </si>
  <si>
    <t>Pierścienie mocujace wraz z żelem kontaktowym op 60szt</t>
  </si>
  <si>
    <t>Gaz kalibracyjny</t>
  </si>
  <si>
    <t>zapotrzebowanie  (a)</t>
  </si>
  <si>
    <t>cena jedn. netto (b)</t>
  </si>
  <si>
    <t>wartość ogółem netto    ( a x b = c )</t>
  </si>
  <si>
    <t>VAT (d)</t>
  </si>
  <si>
    <t>wartość ogółem brutto                 ( c + d )</t>
  </si>
  <si>
    <t>producent, 
nr katalogowy</t>
  </si>
  <si>
    <t>Płucko testowe, silikonowe  obj. worka 2 l</t>
  </si>
  <si>
    <t>Rura oddechowa, silikonowa, wielokrotnego użytku,
dla dorosłych, dł. 1,5 m, końcówki 22 mm/22 mm</t>
  </si>
  <si>
    <t>Y-pacjenta, wielokrotnego użytku,
do adaptera czujnika temperatury 900 MR 532</t>
  </si>
  <si>
    <t>Pułapka wodna do monitora gazów anestetycznych przystosowana do pracy z dostępnymi na rynku aparatami Drager, zapewniająca zabezpieczenie modułu pomiarowego przed wilgocią, wyposażona w dwa zintegrowane filtry hydrofobowe. Czas pracy 4 tyg., nie podlegająca sterylizacji, opakowanie = 12szt.</t>
  </si>
  <si>
    <t>Worek oddechowy, silikonowy, wielokrotnego użytku, obj. 2,3 l</t>
  </si>
  <si>
    <t xml:space="preserve">Zastawka wydechowa do Evita </t>
  </si>
  <si>
    <t xml:space="preserve">Czujnik przepływu, działający na zasadzie
różnicy ciśnień </t>
  </si>
  <si>
    <t xml:space="preserve">Zestaw rur oddechowych do rodziny Oxylog® 2000/3000 wielokrotnego użytku, z
linią pomiaru przepływu, dł. 1,5 m </t>
  </si>
  <si>
    <t xml:space="preserve">Łącznik kątowy, wielokrotnego użytku, do Oxyloga </t>
  </si>
  <si>
    <t>Uchwyt wielorazowy do elektrod argonowych z dwoma przyciskami i kablem o długości 3,5-4m, autoklawowalny, wtyczka z 3 pinami, z przeznaczeniem do minimum 250 cykli sterylizacji w autoklawie.</t>
  </si>
  <si>
    <t>zapotrzebowanie roczne (a)</t>
  </si>
  <si>
    <t>Żarówki typu halogen o mocy 150W do posiadanego źródła światła LH-150PC z montażem wykonanym przez autoryzowany serwis producenta</t>
  </si>
  <si>
    <t>Żarówka typu ksenon o mocy 300W do posiadanego źródła światła SAFE-3000 z montażem wykonanym przez autoryzowany serwis producenta</t>
  </si>
  <si>
    <t>Papier do  EKG ASCARD 60mm x 25m</t>
  </si>
  <si>
    <t>Papier do  EKG ASCARD 104mm x 40m</t>
  </si>
  <si>
    <t>Papier do  EKG ASCARD B4 112mm x 25m</t>
  </si>
  <si>
    <t>Papier do aparatu EKG wysiłkowego BTL 58mm x 25m</t>
  </si>
  <si>
    <t>Papier do EKG typu CARDIORAPID przenośny 134mm x 30m</t>
  </si>
  <si>
    <t>Papier do EKG typu MAC-500  90mm x 90mm  a 360 szt.</t>
  </si>
  <si>
    <t>Papier do EKG DEADALUS  209mm x 20m</t>
  </si>
  <si>
    <t>Płyn przeciwmgielny do optyki video</t>
  </si>
  <si>
    <t>Marker chirurgiczny, niezmywalny, sterylny, czarny, nietoksyczny, tusz fioletowy na bazie gencjany</t>
  </si>
  <si>
    <t>Staza automatyczna wykonana z silnej elastcznej taśmy, posiada łatwe w użyciu zapięcie z możliwością stopniowego uwalniania ucisku z przyciskiem, do sterylizacji w autoklawie</t>
  </si>
  <si>
    <t>Kaczki plastikowe</t>
  </si>
  <si>
    <t>Basen plastikowy</t>
  </si>
  <si>
    <t>Nerki jednorazowe, tekturowe</t>
  </si>
  <si>
    <t>Golarka wykonana ze stali nierdzewnej, profilowana uniemożliwiająca skaleczenie, zabezpiecza przed zabrudzeniem, typu Gallant</t>
  </si>
  <si>
    <t>Pojemnik na próbki histopatologiczne 15 ml</t>
  </si>
  <si>
    <t>Probówki szklane płaskodenne 20mmx65mm z korkiem fiolki fi 20</t>
  </si>
  <si>
    <t>Tacka plastikowa  do podawania leków na 32 kieliszki z miejscem na szczegółowy opis</t>
  </si>
  <si>
    <t>Pojnik dla chorych ( kubek plastkiowy z dziubkiem ułatwiajacym picie)</t>
  </si>
  <si>
    <t>L.P.</t>
  </si>
  <si>
    <t xml:space="preserve">Ostrza do strzygarki z ruchomą głowicą pasujące do posiadanej strzygarki  3M (o numerze kat. 9661)  z ruchomym ostrzem  </t>
  </si>
  <si>
    <t>Kołderki jednorazowe do systemów grzewczych 213x91cm</t>
  </si>
  <si>
    <t>Uchwyt wielorazowy  do sterylizacji do lamp operacyjnych Marled i Marlux KLS Martin</t>
  </si>
  <si>
    <t>Uchwyt wielorazowy  do sterylizacji do lamp operacyjnych  do kamery KLS Martin MV 10/MV/16</t>
  </si>
  <si>
    <t xml:space="preserve">Uchwyt sterowania  lampą Marled/marlux X6/X8 </t>
  </si>
  <si>
    <t>wartość podatku VAT ogółem</t>
  </si>
  <si>
    <t>Filtr przeciwbakteryjny  ( bacterial viral filter) do posiadanego  spirometru Lungtest 1000</t>
  </si>
  <si>
    <t>Głowica pneumotachograficzna do posiadanego spirometru Lungtest 1000</t>
  </si>
  <si>
    <t>Zel krzemionkowy WSK 500G cent do posiadanego spirometru Lungtest 1000</t>
  </si>
  <si>
    <t>Wapno sodowane Intersorb Plus op 4,5kg do posiadanego spirometru Lungtest 1000</t>
  </si>
  <si>
    <t xml:space="preserve">Wielorazowy ustnik do posiadanego spirometru Lungtets 1000 dla dorosłych </t>
  </si>
  <si>
    <t>Wielorazowy ustnik do posiadanego spirometru Lungtets 1000 dla dzieci</t>
  </si>
  <si>
    <t xml:space="preserve">Maska duza owalna  do posiadanego  rhinomanometru Rhinotest 500 dla dorosłych  </t>
  </si>
  <si>
    <t xml:space="preserve">Oliwka Miękka do nosa do posiadanego  rhnomanometru Rhinotest 500 </t>
  </si>
  <si>
    <t>Klipsy na nos plastikowe</t>
  </si>
  <si>
    <t>Zatrzask głowicy do posiadanego  spirometru Lungtest 1000</t>
  </si>
  <si>
    <t>Łącznik filtra do posiadanego  spirometru Lungtest 1000</t>
  </si>
  <si>
    <t>6.</t>
  </si>
  <si>
    <t>7.</t>
  </si>
  <si>
    <t>8.</t>
  </si>
  <si>
    <t>9.</t>
  </si>
  <si>
    <t>10.</t>
  </si>
  <si>
    <t>1.</t>
  </si>
  <si>
    <t>szt</t>
  </si>
  <si>
    <t>op.</t>
  </si>
  <si>
    <t>L.p.</t>
  </si>
  <si>
    <t>Nazwa</t>
  </si>
  <si>
    <t>j.m.</t>
  </si>
  <si>
    <t>stawka VAT</t>
  </si>
  <si>
    <t>szt.</t>
  </si>
  <si>
    <t>2.</t>
  </si>
  <si>
    <t>3.</t>
  </si>
  <si>
    <t>4.</t>
  </si>
  <si>
    <t>5.</t>
  </si>
  <si>
    <t>op</t>
  </si>
  <si>
    <t>12.</t>
  </si>
  <si>
    <t xml:space="preserve">szt. </t>
  </si>
  <si>
    <t>Papier do  EKG ASCARD   57mm - 58mm x 25m</t>
  </si>
  <si>
    <t>Papier do defibrylatora BEXEN XEG 001A 50mm x 25m-30m</t>
  </si>
  <si>
    <t>Papier do EKG  typu  STAR 8000C szerokość 50mm x 26m-30m</t>
  </si>
  <si>
    <t xml:space="preserve">Zastawka wydechowa  Oxylog 2000/3000 </t>
  </si>
  <si>
    <t>Membrana do zastawki wydechowej Evita</t>
  </si>
  <si>
    <t>Przewód EKG MonoLead 3, 2-pinowy , IEC2,2m</t>
  </si>
  <si>
    <t>Dren łączący NIPC do monitorów Infinity</t>
  </si>
  <si>
    <t>Czujnik temperatury skóry , 7 -pinowy , 1,5m/dorośli</t>
  </si>
  <si>
    <t>Przedłużacz SpO2 Dräger /Nellcor do MultiMed 5, 6, 12 i NeoMed , 1m</t>
  </si>
  <si>
    <t>Mankiet NIPC , dla poj. Pacjenta , rozm M 23-33 cm/33cm, kompatybilny z drenem do monitorow Infinity 1 op-10 szt.</t>
  </si>
  <si>
    <t>Czujnik SpO2 Dräger na palec wielokrotnego użytku dla dorosłych</t>
  </si>
  <si>
    <t>Czujnik tlenu kapsuła , do pomiaru w strumieniu głównym, stosowane są m.in. w urządzeniach typu Fabius®, Evita® .</t>
  </si>
  <si>
    <t xml:space="preserve">Moduł przewodowy  MultiMed 6 , 2,5m , wieloparametrowy, do pomiarów EKG, oddechu, SpO2 i temperatury, dł. 1,5 m, kompartybilny z posiadanymi kardiomonitorami Infinity </t>
  </si>
  <si>
    <t xml:space="preserve">Moduł przewodowy MultiMed 5 , 1,5m wieloparametrowy, do pomiarów EKG, oddechu, SpO2 i temperatury, dł. 1,5 m, kompartybilny z posiadanymi  kardiomonitorami Infinity </t>
  </si>
  <si>
    <t xml:space="preserve">Przewód EKG 3-odpr, 2 pinowy , IEC1, kodowanie IEC1 (standard UE), dł. 1 m, kompatybilny z modułem MultiMed 5 i 6 </t>
  </si>
  <si>
    <t xml:space="preserve">Przewód EKG , 5-odpr, 2-pinowy , IEC1, kodowanie IEC1 (standard UE), dł. 1 m, kompatybilny z modułem MultiMed 5 i 6 </t>
  </si>
  <si>
    <t>Przewód pośredni SpO2 Dräger / Nellcor® do modułów MultiMed Plus/Plus OR, dł.  1,2 m  kompatybilny z posiadanymi kardiomonitorami Infinity</t>
  </si>
  <si>
    <t>Czujnik SpO2 Dräger , samoprzylepny ,jednorazowego użytku  dla dorosłych  1 op-24szt.</t>
  </si>
  <si>
    <t>Filtr bakteryjny, podlegający wymianie co 14dni, do ssaków mocowanych, przy aparatach Primus®, Fabius®, Zeus®, 1 opakowanie- 20 szt.</t>
  </si>
  <si>
    <t>Adapter do mankietów NIPC 1 op-10szt</t>
  </si>
  <si>
    <t>Trójnik T termistora CO, Ohmeda, kompatybilny z posiadanymi  kardiomonitorami Infinity, 1 opakowanie 25szt</t>
  </si>
  <si>
    <t xml:space="preserve">Płucko testowe SelfTestLung ze stożkiem męskim 15mm, przeznaczone do testowania urządzeń medycznych Drager. Składa się z osłony, klamry zabezpieczającej, worka silikonowego 1L,
głowicy oporowej oraz kołka mocującego. </t>
  </si>
  <si>
    <t>Zestaw anestezjologiczny, wielokrotnego użytku, dla dorosłych, składający się z silikonowego worka oddechowego o obj. 2,3 l, zestawu rur silikonowych: 2x 1,5m oraz 1x 1,1m o średnicy 22mm, z Y-pacjenta poliamidowy, wielokrotnego użytku, kątowy, z portem Luer Lock oraz z podwójnego łącznika ISO, wielokrotnego użytku,końcówki 22 mm/22 mm.</t>
  </si>
  <si>
    <t xml:space="preserve">Mankiet NIPC, wielokrotnego użytku, rozmiar M, dla dorosłych, 23–33 cm / 33 cm, kompatybilny z drenem do posiadanych monitorów Infinity </t>
  </si>
  <si>
    <t>Mankiet NIPC, wielokrotnego użytku, rozmiar S  dla dorosłych, 17–25 cm / 29cm, kompatybilny z drenem do posiadanych  monitorów Infinity .</t>
  </si>
  <si>
    <t xml:space="preserve">Mankiet NIPC, wielokrotnego użytku, rozmiar L  dla dorosłych, 31–40 cm / 40cm, kompatybilny z drenem do posiadanych monitorów Infinity </t>
  </si>
  <si>
    <t>Zbiornik na wydzieliny, PSU, wielokrotnego użytku, poj. 700 ml,sterylizacja w autoklawie do 134 °C,kompatybulny z posiadanymi   ssakami firmy Drager.</t>
  </si>
  <si>
    <t xml:space="preserve">Przewód pośredni SpO2 Dräger / Nellcor® do modułów MultiMed Plus/Plus OR, dł. 3 m   kompatybilny z posiadanymi  kardiomonitorami Infinity </t>
  </si>
  <si>
    <t>Kopułka do dozownika Awamed, kompatybilna z posiadanymi dozownikami Awamed</t>
  </si>
  <si>
    <t>Kulka wskaźnikowa do rurki rotametrycznej do posiadanych  dozowników Awamed</t>
  </si>
  <si>
    <t>Rurka rotametryczna z podziałką do dozownika , skala 0-17l/min, kompatybilna z posiadanymi  dozownikami  Awamed</t>
  </si>
  <si>
    <t>Taśma do znakowania narzędzi elektrochirurgicznych,autoklawowalna w 134 º,dł.7,62m,szer. 6,4mm,kolory:czerwony,czarny,zielony,zółty do wyboru</t>
  </si>
  <si>
    <t>Papier do EKG Hellige MAC 400/600 80mmx90mmx280</t>
  </si>
  <si>
    <t xml:space="preserve">Worek oddechowy z czarnej gumy , poj 1,5l </t>
  </si>
  <si>
    <t xml:space="preserve">PAKIET nr  1   ( 33190000-8 , 33171100-0)   akcesoria do kardiomonitorów i inne </t>
  </si>
  <si>
    <t>Czujnik  Masimo SpO2-Sensor LNCS DC-I  na palec wielokrotnego użytku dla dorosłych</t>
  </si>
  <si>
    <t>PAKIET nr  2   (CPV 33196000-0, 33140000-3)                                                                                                                                          Akcesoria medyczne do   zestawu VALLEYLAB</t>
  </si>
  <si>
    <t>UKŁAD PACJENTA                                                                                                                                       układ pacjenta jednorazowego użytku składający się z filtra antybakteryjnego, przewodu obwodu, przejściówki oraz maski twarzowej
układ pacjenta kompatybilny z urządzeniem do wspomagania kaszlu z poz 2 
 dwa rozmiary maski 4 i 5
długość układu 1,5 m</t>
  </si>
  <si>
    <t>Elektroda kończynowa ( klipsowa) do EKG dla dorosłych , komplet 4 szt. ( czerwona , czarna , niebieska , zielona)</t>
  </si>
  <si>
    <t xml:space="preserve">Elektrody gruszkowe ,  przyssawkowe , kolorowe do Ekg  dla dorosłych , średnica 24mm, do badań spoczynkowych , kpl 6 szt. </t>
  </si>
  <si>
    <t>kpl</t>
  </si>
  <si>
    <t>PAKIET nr 5         Akcesoria do strzygarki 3M( CPV-33190000-8)</t>
  </si>
  <si>
    <t xml:space="preserve">PAKIET nr  4       (CPV 33140000-3, 33196000-0, 33198000-4)      Papier do EKG i różne wyroby medyczne    </t>
  </si>
  <si>
    <t xml:space="preserve">PAKIET nr 3   (CPV 31532920-9)      Żarówki do zestawów do videobronchoskopii                                                                                                 </t>
  </si>
  <si>
    <t>Papier do aparatu  EKG 08LT  210x20m-25m</t>
  </si>
  <si>
    <t>Papier do Printera do aparatu USG Mitshubishi, matowy, rozm. 110mm x 20 m-21m</t>
  </si>
  <si>
    <t>Opaski identyfikacyjne dla dorosłych mikrobiologicznie czyste, niesterylne</t>
  </si>
  <si>
    <t>Pojemnik na próbki histopatologiczne, 200-250 ml,  z nakrętką, śr. 65-67 mm x wys. 85 mm-90mm</t>
  </si>
  <si>
    <t>Pojemnik z łopatką do pobierania kału ,niejałowy ,  20ml-30ml</t>
  </si>
  <si>
    <t xml:space="preserve">Fartuchy foliowe bezbarwne dł 140 cm , wiązane z tyłu w pasie , typ ogrodniczki LDPE , min 40 mikronów grubosci op 25 sztuk </t>
  </si>
  <si>
    <t>Kubeczki jednorazowe , białe, plastikowe , 200ml , op100szt</t>
  </si>
  <si>
    <t>MASKA  TWARZOWA AIR FIT F 20                                                                                                                                Maska ustno-nosowa do wentylacji nieinwazyjnej                                                                                                   - -- bez podpory czołowej,                                                                                                                                                        -  kolanko maski, wyposażone w otwory umożliwiające wylot wydychanego powietrzna.                                      - kołnierz wykonany z wytrzymałego silikonu.                                                                                                                    -ramka maski wyścielona elastyczną tkaniną.                                                                                                                   - kolanko maski wyposażone w złączkę ułatwiającą szybkie jej odpinanie od układu rur, kolanko obracane o 360 stopni.                                                                                                                                                                               -uprząż wyposażona w klipsy magnetyczne.
-dostępna w rozmiarach S,M,L –
-dostępna w wersji dla mężczyzn i dla kobiet –</t>
  </si>
  <si>
    <t xml:space="preserve">ŁĄCZNIK TLENOWY       Port wzbogacania tlenem do urządzeń typu CPAP , wielokrotnego użytku , kompatybilny ze wszystkimi przewodami tlenowymi , rozm 22mm Fx22 mm M                                                                                                                    </t>
  </si>
  <si>
    <t>Zatyczka kanału biopsyjnego wielorazowa do aparatów firmy Pentax</t>
  </si>
  <si>
    <t>Tester szczelnosci do aparatów firmy Pentax</t>
  </si>
  <si>
    <t>PAKIET nr 6      Akcesoria do lamp operacyjnych (  CPV-33190000-8)</t>
  </si>
  <si>
    <t>PAKIET  nr 7   Aksesoria do spirometrów:  Lungtest 250,  Lungtest 500,  Lungtest 1000,  Lungtest 1000S,  Lungtest 1000SB,Lungtest Handy, Lungtest Mobile, rihnomanometrów Rhinotest 500, Rihnotest 1000, ergospirometrów START 2000M, ergospirometrów VO2max Finder  (  CPV-33190000-8)</t>
  </si>
  <si>
    <t>PAKIET nr  8      Dozowniki  rotametryczne   (  CPV-33190000-8)</t>
  </si>
  <si>
    <t>PAKIET nr 9    Aksesoria do dozowników rotametrycznych  (  CPV-33190000-8)</t>
  </si>
  <si>
    <t>Pakiet  nr 10    Akcesoria do nieinwazyjnej wentylacji mechanicznej  (  CPV-33190000-8)</t>
  </si>
  <si>
    <t>Pakiet  nr 11    Aksesoria do kapnografu  (  CPV-33190000-8)</t>
  </si>
  <si>
    <t xml:space="preserve">Adapter EtCo2 do dróg oddechowych wielokrotnego użytku dla dorosłych </t>
  </si>
  <si>
    <t>Pełnotwarzowa, wielorazowa ( 5 sterylizacji )  maska do nieinwazyjnej wentylacji oraz CPAP, obejmująca wyłącznie usta i nos pacjenta, wyposażona w wsparcie czołowe z możliwością regulacji nachylenia za pomocą wbudowanego w maskę pokrętła. Wszystkie elementy wspierające się na twarzy pacjenta wyposażone w poduszki żelowe zapewniające szczelność oraz komfort pacjenta. Maska łatwa w montażu,  wyposażona w dedykowaną opaskę mocującą z unikalnymi zatrzaskami magnetycznymi, zapewniającymi szybkie i łatwe pozycjonowanie maski. Wyposażona w port kapno oraz niebieskie obrotowe kolanko w zakresie 360 stopni. Rozmiar  maski S, M lub L wg zamówienia. Maska zawiera PVC i PC. Maska nie zawiera: lateksu, DEHP. Opakowanie zbiorcze 3szt</t>
  </si>
  <si>
    <t xml:space="preserve">Nawilżacz do posiadanych  dozowników  Awamed. , pojemność pojemnika 0,3l, pojemnik wykonany z polipropylenu , dyfuzor z filtrem , gwint dwuwchodowy </t>
  </si>
  <si>
    <t>Elektroda argonowa do koagulacji, wielorazowa, długość 148-149mm, igła 2mm,  wtyk 4mm, autoklawowalna</t>
  </si>
  <si>
    <t>Elektroda argonowa do koagulacji, wielorazowa, długość 73-74mm, igła 2mm, wtyk 4mm, autoklawowalna</t>
  </si>
  <si>
    <t>Elektroda monopolarna długa , nóż prosty, wtyk 2,4mm, nóż prosty 2,5x20mm, wielorazowa , autoklawowalna</t>
  </si>
  <si>
    <t>Elektroda monopolarna krótka do cięcia i koagulacji,typ nóz prosty 2,5x20mm, wtyk 2,4mm, wielorazowa , autoklawowalna, op 5szt</t>
  </si>
  <si>
    <t>Kabel do elektrod neutralnych jednorazowych , dzielonych , wielorazowy , długosć 4,5-5m, wtyk typ Jack</t>
  </si>
  <si>
    <t>Kabel do elektrod neutralnych jednorazowych , dzielonych , wielorazowy , długosć 4,5-5m, wtyk typ Valleylab</t>
  </si>
  <si>
    <t>Przyłbica ochronna indywidualna , przeźroczysta osobista ,materiał 400mikrom PET, taśma poślizgowa 50% poliester i 50%elastan, pianka ochronna poliuretan, 2 nity z żywicy acetalowej, przeznaczona do dezynfekcji , z miejscem na wpisanie imienia użytkownika.</t>
  </si>
  <si>
    <t>Kabel monopolarny do videotorakochirurgii , dł. 3,0-3,5m , wtyczka 3-pinowa, wejście na narzędzia videochirurgiczne4mm, wielorazowy, autoklawowalny</t>
  </si>
  <si>
    <t>Przedłużka monopolarna do uchytu i elektrod 2,4mm, dł. Części roboczej 140-145mm</t>
  </si>
  <si>
    <r>
      <t xml:space="preserve">
Dozownik rotametryczny powietrza,  zakres  min 0-17L/min, sprzęt fabrycznie nowy , rok produkcji 2021r,
Certyfikaty jakości : 
1.Certyfikaty dopuszczenia zgodne z obowiązującym prawem, deklaracje zgodności, wpis do rejestru urządzeń medycznych, instrukcja obsługi, karta katalogowa produktu wraz ze zdjęciem produktu.
 Parametry ogólne:
1.Ciśnienie wejściowe  5bar -6 bar
2.Zakres ciśnienia dla prawidłowych wskazań min 5  +/-0,5bar
3.Zakres regulacji przepływu min  0-17 l/min
4.Podłączenie do punktu poboru AGA
5.W komplecie nawilżacz z butelką o pojemności </t>
    </r>
    <r>
      <rPr>
        <sz val="12"/>
        <color rgb="FFFF0000"/>
        <rFont val="Times New Roman"/>
        <family val="1"/>
        <charset val="238"/>
      </rPr>
      <t>250-300 ml</t>
    </r>
    <r>
      <rPr>
        <sz val="12"/>
        <rFont val="Times New Roman"/>
        <family val="1"/>
        <charset val="238"/>
      </rPr>
      <t xml:space="preserve">. Możliwość sterylizacji w temperaturze 121 ºC. 
6.Możliwość podłączenia pojemnika jednorazowego RespiFlo. Podłączenie nie wymaga przejściówek/adapterów. 
7.Dozownik zbudowany (z wyjątkiem kopułki) z mosiądzu chromowanego odpornego na uderzenia i pęknięcia 
8.Wilgotność gazu jeśli wymagane jest nawilżanie 0-60%
9.Dokładność odczytu +/-10%
10.Budowa w oparciu o materiały kompatybilne z tlenem
11.Regulacja przepływu gazu przy użyciu pokrętła
12.Nawilżanie gazu wodą destylowaną w trakcie dozowania
13.Wyposażone w rurkę rotametryczną z podziałką  min 0-17 l/min
Pozostałe:
1.Gwarancja minimum 12 miesięcy
</t>
    </r>
  </si>
  <si>
    <r>
      <t xml:space="preserve">Zawór czerpalny próżni z pojemnikiem zabezpieczającym do punktu poboru VAC AGA, sprzet fabrycznie nowy , rok produkcji 2021r:                                                                                                                            Certyfikaty jakości                                                                                                                               1.Certyfikaty dopuszczenia zgodne z obowiązującym prawem,deklaracje zgodności, wpis do rejestru urządzeń medycznych, instrukcja obsługi, karta katalogowa produktu wraz ze zdjęciem produktu.                                  Parametry ogólne :                                                                                                                                   1.Regulacja ssania za pomocą pokrętła w zakresie od 0 do -0,8 bar                                                                    2. Podłączenie do punktu poboru AGA                                                                                                          3.Butla zabezpieczająca o pojemności </t>
    </r>
    <r>
      <rPr>
        <sz val="12"/>
        <color rgb="FFFF0000"/>
        <rFont val="Times New Roman"/>
        <family val="1"/>
        <charset val="238"/>
      </rPr>
      <t>250-300 ml</t>
    </r>
    <r>
      <rPr>
        <sz val="12"/>
        <rFont val="Times New Roman"/>
        <family val="1"/>
        <charset val="238"/>
      </rPr>
      <t xml:space="preserve">. Możliwość podłączania butli o pojemności </t>
    </r>
    <r>
      <rPr>
        <sz val="12"/>
        <color rgb="FFFF0000"/>
        <rFont val="Times New Roman"/>
        <family val="1"/>
        <charset val="238"/>
      </rPr>
      <t>300ml , 500ml oraz 1000ml</t>
    </r>
    <r>
      <rPr>
        <sz val="12"/>
        <rFont val="Times New Roman"/>
        <family val="1"/>
        <charset val="238"/>
      </rPr>
      <t xml:space="preserve">.Przyłącze 3/8”.                                                                                                                                               4.Możliwość podłączenia tulei z nakrętką do bezpośredniego mocowania przewodów giętkich                                 5. Zawór czerpalny zbudowany (z wyjątkiem butli) z mosiądzu chromowanego odpornego na uderzenia i pęknięcia                                                                                                                       Pozostałe :                                                                                                                                     1.Gwarancja minimum 12 miesięcy                                                                                                                                                                                                           </t>
    </r>
  </si>
  <si>
    <r>
      <t xml:space="preserve">Pojemnik na wodę  </t>
    </r>
    <r>
      <rPr>
        <sz val="12"/>
        <color rgb="FFFF0000"/>
        <rFont val="Times New Roman"/>
        <family val="1"/>
        <charset val="238"/>
      </rPr>
      <t>0,25l lub 0,30l</t>
    </r>
    <r>
      <rPr>
        <sz val="12"/>
        <rFont val="Times New Roman"/>
        <family val="1"/>
        <charset val="238"/>
      </rPr>
      <t xml:space="preserve"> do posiadanych zaworów czerpalnych próżni  Awamed., pojemność pojemnika  </t>
    </r>
    <r>
      <rPr>
        <sz val="12"/>
        <color rgb="FFFF0000"/>
        <rFont val="Times New Roman"/>
        <family val="1"/>
        <charset val="238"/>
      </rPr>
      <t>0,25l lub 0,30l,</t>
    </r>
    <r>
      <rPr>
        <sz val="12"/>
        <rFont val="Times New Roman"/>
        <family val="1"/>
        <charset val="238"/>
      </rPr>
      <t xml:space="preserve">,pojemnik wykonany z polipropylenu, kompatybilny  z posiadanym  korpusem zaworu czerpalnego firmy Awamed , nadruk żółto-czarny, </t>
    </r>
    <r>
      <rPr>
        <sz val="12"/>
        <color rgb="FFFF0000"/>
        <rFont val="Times New Roman"/>
        <family val="1"/>
        <charset val="238"/>
      </rPr>
      <t>gwint 9/16 unf.</t>
    </r>
  </si>
  <si>
    <r>
      <t xml:space="preserve">Pojemnik na wodę </t>
    </r>
    <r>
      <rPr>
        <sz val="12"/>
        <color rgb="FFFF0000"/>
        <rFont val="Times New Roman"/>
        <family val="1"/>
        <charset val="238"/>
      </rPr>
      <t xml:space="preserve">0,25l lub 0,30l </t>
    </r>
    <r>
      <rPr>
        <sz val="12"/>
        <rFont val="Times New Roman"/>
        <family val="1"/>
        <charset val="238"/>
      </rPr>
      <t>do posiadanych nawilżaczy  Awamed, pojemność pojemnika</t>
    </r>
    <r>
      <rPr>
        <sz val="12"/>
        <color rgb="FFFF0000"/>
        <rFont val="Times New Roman"/>
        <family val="1"/>
        <charset val="238"/>
      </rPr>
      <t xml:space="preserve"> 0,25l lub 0,30l,</t>
    </r>
    <r>
      <rPr>
        <sz val="12"/>
        <rFont val="Times New Roman"/>
        <family val="1"/>
        <charset val="238"/>
      </rPr>
      <t xml:space="preserve"> pojemnik wykonany z polipropylenu , kompatybilny  z  posiadanym korpusem nawilżacza firmy Awamed,  nadruk niebieski znaczący max i min  ilosć wody , </t>
    </r>
    <r>
      <rPr>
        <sz val="12"/>
        <color rgb="FFFF0000"/>
        <rFont val="Times New Roman"/>
        <family val="1"/>
        <charset val="238"/>
      </rPr>
      <t>gwint 9/16 unf.</t>
    </r>
  </si>
  <si>
    <r>
      <t xml:space="preserve">Dozownik rotametryczny tlenu zakres min  0-17L/min, sprzęt fabrycznie nowy , rok produkcji 2021r,
Certyfikaty jakości
1.Certyfikaty dopuszczenia zgodne ze z obowiązującym prawem,deklaracje zgodności, wpis do rejestru urządzeń medycznych, instrukcja obsługi, karta katalogowa produktu wraz ze zdjęciem produktu.
 Parametry ogólne:
1.Ciśnienie wejściowe 5bar- 6bar
2.Zakres ciśnienia dla prawidłowych wskazań min 5 +/-0,5bar
3.Zakres regulacji przepływu min 0-17 l/min
4.Podłączenie do punktu poboru AGA
5.W komplecie nawilżacz z butelką o pojemności </t>
    </r>
    <r>
      <rPr>
        <sz val="12"/>
        <color rgb="FFFF0000"/>
        <rFont val="Times New Roman"/>
        <family val="1"/>
        <charset val="238"/>
      </rPr>
      <t>250-300 ml.</t>
    </r>
    <r>
      <rPr>
        <sz val="12"/>
        <rFont val="Times New Roman"/>
        <family val="1"/>
        <charset val="238"/>
      </rPr>
      <t xml:space="preserve">. Możliwośćsterylizacj w temperaturze 121 ºC. 
6.Możliwość podłączenia pojemnika jednorazowego RespiFlo. Podłączenie nie wymaga przejściówek/adapterów. 
7.Dozownik zbudowany (z wyjątkiem kopułki) z mosiądzu chromowanego odpornego na uderzenia i pęknięcia 
8.Wilgotność gazu jeśli wymagane jest nawilżanie 0-60%
9.Dokładność odczytu +/-10%
10.Budowa w oparciu o materiały kompatybilne z tlenem
11.Regulacja przepływu gazu przy użyciu pokrętła
12.Nawilżanie gazu wodą destylowaną w trakcie dozowania
13.Wyposażone w rurkę rotametryczną z podziałką min  0-17 l/min
Pozostałe: 
1.Gwarancja minimum 12 miesięcy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</si>
</sst>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\ ;[Red]\-#,##0\ "/>
    <numFmt numFmtId="165" formatCode="#,##0.00\ ;[Red]\-#,##0.00\ "/>
    <numFmt numFmtId="166" formatCode="#,##0&quot; F &quot;;[Red]\(#,##0&quot; F)&quot;"/>
    <numFmt numFmtId="167" formatCode="#,##0.00&quot; F &quot;;[Red]\(#,##0.00&quot; F)&quot;"/>
    <numFmt numFmtId="168" formatCode="\ * #,##0.00&quot;    &quot;;\-* #,##0.00&quot;    &quot;;\ * \-#&quot;    &quot;;@\ "/>
    <numFmt numFmtId="169" formatCode="#,##0.00\ &quot;zł&quot;"/>
  </numFmts>
  <fonts count="23">
    <font>
      <sz val="11"/>
      <color indexed="8"/>
      <name val="Czcionka tekstu podstawowego"/>
      <family val="2"/>
      <charset val="238"/>
    </font>
    <font>
      <b/>
      <sz val="24"/>
      <color indexed="8"/>
      <name val="Czcionka tekstu podstawowego"/>
      <family val="2"/>
      <charset val="238"/>
    </font>
    <font>
      <sz val="18"/>
      <color indexed="8"/>
      <name val="Czcionka tekstu podstawowego"/>
      <family val="2"/>
      <charset val="238"/>
    </font>
    <font>
      <sz val="12"/>
      <color indexed="8"/>
      <name val="Czcionka tekstu podstawowego"/>
      <family val="2"/>
      <charset val="238"/>
    </font>
    <font>
      <sz val="10"/>
      <color indexed="63"/>
      <name val="Czcionka tekstu podstawowego"/>
      <family val="2"/>
      <charset val="238"/>
    </font>
    <font>
      <i/>
      <sz val="10"/>
      <color indexed="23"/>
      <name val="Czcionka tekstu podstawowego"/>
      <family val="2"/>
      <charset val="238"/>
    </font>
    <font>
      <sz val="10"/>
      <color indexed="17"/>
      <name val="Czcionka tekstu podstawowego"/>
      <family val="2"/>
      <charset val="238"/>
    </font>
    <font>
      <sz val="10"/>
      <color indexed="19"/>
      <name val="Czcionka tekstu podstawowego"/>
      <family val="2"/>
      <charset val="238"/>
    </font>
    <font>
      <sz val="10"/>
      <color indexed="16"/>
      <name val="Czcionka tekstu podstawowego"/>
      <family val="2"/>
      <charset val="238"/>
    </font>
    <font>
      <b/>
      <sz val="10"/>
      <color indexed="9"/>
      <name val="Czcionka tekstu podstawowego"/>
      <family val="2"/>
      <charset val="238"/>
    </font>
    <font>
      <b/>
      <sz val="10"/>
      <color indexed="8"/>
      <name val="Czcionka tekstu podstawowego"/>
      <family val="2"/>
      <charset val="238"/>
    </font>
    <font>
      <sz val="10"/>
      <color indexed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2"/>
      <color rgb="FFFF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50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164" fontId="21" fillId="0" borderId="0" applyFill="0" applyBorder="0" applyAlignment="0" applyProtection="0"/>
    <xf numFmtId="165" fontId="21" fillId="0" borderId="0" applyFill="0" applyBorder="0" applyAlignment="0" applyProtection="0"/>
    <xf numFmtId="166" fontId="21" fillId="0" borderId="0" applyFill="0" applyBorder="0" applyAlignment="0" applyProtection="0"/>
    <xf numFmtId="167" fontId="21" fillId="0" borderId="0" applyFill="0" applyBorder="0" applyAlignment="0" applyProtection="0"/>
    <xf numFmtId="168" fontId="12" fillId="0" borderId="0" applyFill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8" borderId="1" applyNumberFormat="0" applyAlignment="0" applyProtection="0"/>
    <xf numFmtId="0" fontId="4" fillId="8" borderId="1" applyNumberFormat="0" applyAlignment="0" applyProtection="0"/>
    <xf numFmtId="9" fontId="21" fillId="0" borderId="0" applyFill="0" applyBorder="0" applyAlignment="0" applyProtection="0"/>
    <xf numFmtId="9" fontId="21" fillId="0" borderId="0" applyFill="0" applyBorder="0" applyAlignment="0" applyProtection="0"/>
    <xf numFmtId="9" fontId="21" fillId="0" borderId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2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21" fillId="0" borderId="0" applyFont="0" applyFill="0" applyBorder="0" applyAlignment="0" applyProtection="0"/>
  </cellStyleXfs>
  <cellXfs count="100">
    <xf numFmtId="0" fontId="0" fillId="0" borderId="0" xfId="0"/>
    <xf numFmtId="0" fontId="14" fillId="0" borderId="0" xfId="0" applyFont="1" applyFill="1" applyAlignment="1">
      <alignment horizontal="center" vertical="top" wrapText="1"/>
    </xf>
    <xf numFmtId="0" fontId="14" fillId="0" borderId="0" xfId="0" applyFont="1" applyFill="1" applyAlignment="1">
      <alignment vertical="top" wrapText="1"/>
    </xf>
    <xf numFmtId="0" fontId="14" fillId="0" borderId="0" xfId="0" applyFont="1" applyFill="1" applyAlignment="1">
      <alignment horizontal="right" vertical="top" wrapText="1"/>
    </xf>
    <xf numFmtId="168" fontId="14" fillId="0" borderId="0" xfId="15" applyFont="1" applyFill="1" applyBorder="1" applyAlignment="1" applyProtection="1">
      <alignment horizontal="right" vertical="top" wrapText="1"/>
    </xf>
    <xf numFmtId="9" fontId="14" fillId="0" borderId="0" xfId="0" applyNumberFormat="1" applyFont="1" applyFill="1" applyAlignment="1">
      <alignment vertical="top" wrapText="1"/>
    </xf>
    <xf numFmtId="0" fontId="0" fillId="0" borderId="0" xfId="0" applyFill="1"/>
    <xf numFmtId="0" fontId="14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vertical="top" wrapText="1"/>
    </xf>
    <xf numFmtId="0" fontId="14" fillId="0" borderId="2" xfId="32" applyFont="1" applyFill="1" applyBorder="1" applyAlignment="1" applyProtection="1">
      <alignment horizontal="center" vertical="center" wrapText="1"/>
      <protection locked="0"/>
    </xf>
    <xf numFmtId="9" fontId="14" fillId="0" borderId="2" xfId="0" applyNumberFormat="1" applyFont="1" applyFill="1" applyBorder="1" applyAlignment="1">
      <alignment vertical="top" wrapText="1"/>
    </xf>
    <xf numFmtId="0" fontId="16" fillId="0" borderId="2" xfId="32" applyFont="1" applyFill="1" applyBorder="1" applyAlignment="1" applyProtection="1">
      <alignment horizontal="center" vertical="top" wrapText="1"/>
      <protection locked="0"/>
    </xf>
    <xf numFmtId="0" fontId="17" fillId="0" borderId="2" xfId="32" applyFont="1" applyFill="1" applyBorder="1" applyAlignment="1" applyProtection="1">
      <alignment horizontal="center" vertical="center" wrapText="1"/>
      <protection locked="0"/>
    </xf>
    <xf numFmtId="2" fontId="14" fillId="0" borderId="2" xfId="0" applyNumberFormat="1" applyFont="1" applyFill="1" applyBorder="1" applyAlignment="1">
      <alignment vertical="top" wrapText="1"/>
    </xf>
    <xf numFmtId="0" fontId="14" fillId="0" borderId="2" xfId="32" applyFont="1" applyFill="1" applyBorder="1" applyAlignment="1">
      <alignment vertical="top" wrapText="1"/>
    </xf>
    <xf numFmtId="9" fontId="14" fillId="0" borderId="0" xfId="0" applyNumberFormat="1" applyFont="1" applyFill="1" applyBorder="1" applyAlignment="1">
      <alignment horizontal="center" vertical="top" wrapText="1"/>
    </xf>
    <xf numFmtId="0" fontId="0" fillId="0" borderId="0" xfId="0" applyFill="1" applyBorder="1"/>
    <xf numFmtId="2" fontId="14" fillId="0" borderId="0" xfId="0" applyNumberFormat="1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0" fontId="16" fillId="0" borderId="3" xfId="32" applyFont="1" applyFill="1" applyBorder="1" applyAlignment="1" applyProtection="1">
      <alignment horizontal="center" vertical="top" wrapText="1"/>
      <protection locked="0"/>
    </xf>
    <xf numFmtId="0" fontId="14" fillId="0" borderId="3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vertical="top" wrapText="1"/>
    </xf>
    <xf numFmtId="0" fontId="19" fillId="0" borderId="0" xfId="0" applyFont="1" applyFill="1" applyAlignment="1">
      <alignment vertical="top" wrapText="1"/>
    </xf>
    <xf numFmtId="0" fontId="14" fillId="0" borderId="3" xfId="32" applyFont="1" applyFill="1" applyBorder="1" applyAlignment="1" applyProtection="1">
      <alignment horizontal="center" vertical="top" wrapText="1"/>
      <protection locked="0"/>
    </xf>
    <xf numFmtId="9" fontId="14" fillId="0" borderId="3" xfId="0" applyNumberFormat="1" applyFont="1" applyFill="1" applyBorder="1" applyAlignment="1">
      <alignment horizontal="center" vertical="center" wrapText="1"/>
    </xf>
    <xf numFmtId="0" fontId="14" fillId="0" borderId="3" xfId="32" applyFont="1" applyFill="1" applyBorder="1" applyAlignment="1">
      <alignment horizontal="center" vertical="top" wrapText="1"/>
    </xf>
    <xf numFmtId="0" fontId="14" fillId="0" borderId="3" xfId="35" applyFont="1" applyFill="1" applyBorder="1" applyAlignment="1">
      <alignment vertical="top" wrapText="1"/>
    </xf>
    <xf numFmtId="0" fontId="14" fillId="0" borderId="3" xfId="36" applyFont="1" applyFill="1" applyBorder="1" applyAlignment="1">
      <alignment vertical="top" wrapText="1"/>
    </xf>
    <xf numFmtId="0" fontId="19" fillId="0" borderId="0" xfId="0" applyFont="1" applyFill="1" applyBorder="1" applyAlignment="1">
      <alignment vertical="top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2" fontId="14" fillId="0" borderId="0" xfId="0" applyNumberFormat="1" applyFont="1" applyFill="1" applyAlignment="1">
      <alignment horizontal="center" vertical="center" wrapText="1"/>
    </xf>
    <xf numFmtId="9" fontId="14" fillId="0" borderId="0" xfId="0" applyNumberFormat="1" applyFont="1" applyFill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2" fontId="14" fillId="0" borderId="0" xfId="0" applyNumberFormat="1" applyFont="1" applyFill="1" applyBorder="1" applyAlignment="1">
      <alignment horizontal="center" vertical="center" wrapText="1"/>
    </xf>
    <xf numFmtId="9" fontId="14" fillId="0" borderId="0" xfId="0" applyNumberFormat="1" applyFont="1" applyFill="1" applyBorder="1" applyAlignment="1">
      <alignment horizontal="center" vertical="center" wrapText="1"/>
    </xf>
    <xf numFmtId="2" fontId="15" fillId="0" borderId="3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2" fontId="14" fillId="0" borderId="2" xfId="0" applyNumberFormat="1" applyFont="1" applyFill="1" applyBorder="1" applyAlignment="1">
      <alignment horizontal="center" vertical="center" wrapText="1"/>
    </xf>
    <xf numFmtId="9" fontId="14" fillId="0" borderId="2" xfId="0" applyNumberFormat="1" applyFont="1" applyFill="1" applyBorder="1" applyAlignment="1">
      <alignment horizontal="center" vertical="center" wrapText="1"/>
    </xf>
    <xf numFmtId="0" fontId="14" fillId="0" borderId="2" xfId="32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vertical="top" wrapText="1"/>
    </xf>
    <xf numFmtId="2" fontId="16" fillId="0" borderId="2" xfId="39" applyNumberFormat="1" applyFont="1" applyFill="1" applyBorder="1" applyAlignment="1" applyProtection="1">
      <alignment horizontal="center" vertical="top" wrapText="1"/>
      <protection locked="0"/>
    </xf>
    <xf numFmtId="9" fontId="16" fillId="0" borderId="2" xfId="32" applyNumberFormat="1" applyFont="1" applyFill="1" applyBorder="1" applyAlignment="1" applyProtection="1">
      <alignment horizontal="center" vertical="top" wrapText="1"/>
      <protection locked="0"/>
    </xf>
    <xf numFmtId="169" fontId="16" fillId="0" borderId="2" xfId="33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33" applyNumberFormat="1" applyFont="1" applyFill="1" applyBorder="1" applyAlignment="1" applyProtection="1">
      <alignment horizontal="center" vertical="center" wrapText="1"/>
      <protection locked="0"/>
    </xf>
    <xf numFmtId="2" fontId="14" fillId="0" borderId="2" xfId="32" applyNumberFormat="1" applyFont="1" applyFill="1" applyBorder="1" applyAlignment="1">
      <alignment horizontal="center" vertical="center" wrapText="1"/>
    </xf>
    <xf numFmtId="2" fontId="16" fillId="0" borderId="2" xfId="39" applyNumberFormat="1" applyFont="1" applyFill="1" applyBorder="1" applyAlignment="1" applyProtection="1">
      <alignment horizontal="center" vertical="center" wrapText="1"/>
      <protection locked="0"/>
    </xf>
    <xf numFmtId="9" fontId="16" fillId="0" borderId="2" xfId="32" applyNumberFormat="1" applyFont="1" applyFill="1" applyBorder="1" applyAlignment="1" applyProtection="1">
      <alignment horizontal="center" vertical="center" wrapText="1"/>
      <protection locked="0"/>
    </xf>
    <xf numFmtId="9" fontId="16" fillId="0" borderId="2" xfId="49" applyFont="1" applyFill="1" applyBorder="1" applyAlignment="1" applyProtection="1">
      <alignment horizontal="center" vertical="center" wrapText="1"/>
      <protection locked="0"/>
    </xf>
    <xf numFmtId="2" fontId="16" fillId="0" borderId="2" xfId="32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32" applyFont="1" applyFill="1" applyBorder="1" applyAlignment="1" applyProtection="1">
      <alignment horizontal="center" vertical="center" wrapText="1"/>
      <protection locked="0"/>
    </xf>
    <xf numFmtId="0" fontId="16" fillId="0" borderId="2" xfId="32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32" applyFont="1" applyFill="1" applyBorder="1" applyAlignment="1">
      <alignment horizontal="left" vertical="top" wrapText="1"/>
    </xf>
    <xf numFmtId="2" fontId="15" fillId="0" borderId="2" xfId="0" applyNumberFormat="1" applyFont="1" applyFill="1" applyBorder="1" applyAlignment="1">
      <alignment horizontal="center" vertical="center" wrapText="1"/>
    </xf>
    <xf numFmtId="0" fontId="18" fillId="0" borderId="2" xfId="32" applyFont="1" applyFill="1" applyBorder="1" applyAlignment="1" applyProtection="1">
      <alignment horizontal="center" vertical="top" wrapText="1"/>
      <protection locked="0"/>
    </xf>
    <xf numFmtId="0" fontId="16" fillId="0" borderId="3" xfId="32" applyFont="1" applyFill="1" applyBorder="1" applyAlignment="1" applyProtection="1">
      <alignment horizontal="center" vertical="center" wrapText="1"/>
      <protection locked="0"/>
    </xf>
    <xf numFmtId="2" fontId="14" fillId="0" borderId="3" xfId="0" applyNumberFormat="1" applyFont="1" applyFill="1" applyBorder="1" applyAlignment="1">
      <alignment horizontal="center" vertical="center" wrapText="1"/>
    </xf>
    <xf numFmtId="0" fontId="18" fillId="0" borderId="3" xfId="32" applyFont="1" applyFill="1" applyBorder="1" applyAlignment="1" applyProtection="1">
      <alignment horizontal="center" vertical="top" wrapText="1"/>
      <protection locked="0"/>
    </xf>
    <xf numFmtId="2" fontId="16" fillId="0" borderId="3" xfId="39" applyNumberFormat="1" applyFont="1" applyFill="1" applyBorder="1" applyAlignment="1" applyProtection="1">
      <alignment horizontal="center" vertical="center" wrapText="1"/>
      <protection locked="0"/>
    </xf>
    <xf numFmtId="9" fontId="16" fillId="0" borderId="3" xfId="32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32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>
      <alignment vertical="top" wrapText="1"/>
    </xf>
    <xf numFmtId="0" fontId="14" fillId="0" borderId="3" xfId="35" applyFont="1" applyFill="1" applyBorder="1" applyAlignment="1">
      <alignment horizontal="center" vertical="center" wrapText="1"/>
    </xf>
    <xf numFmtId="4" fontId="14" fillId="0" borderId="3" xfId="32" applyNumberFormat="1" applyFont="1" applyFill="1" applyBorder="1" applyAlignment="1" applyProtection="1">
      <alignment horizontal="center" vertical="center" wrapText="1"/>
      <protection locked="0"/>
    </xf>
    <xf numFmtId="2" fontId="14" fillId="0" borderId="3" xfId="39" applyNumberFormat="1" applyFont="1" applyFill="1" applyBorder="1" applyAlignment="1" applyProtection="1">
      <alignment horizontal="center" vertical="center" wrapText="1"/>
      <protection locked="0"/>
    </xf>
    <xf numFmtId="9" fontId="14" fillId="0" borderId="3" xfId="32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36" applyFont="1" applyFill="1" applyBorder="1" applyAlignment="1">
      <alignment horizontal="center" vertical="center" wrapText="1"/>
    </xf>
    <xf numFmtId="0" fontId="14" fillId="0" borderId="3" xfId="0" applyFont="1" applyFill="1" applyBorder="1"/>
    <xf numFmtId="2" fontId="14" fillId="0" borderId="3" xfId="35" applyNumberFormat="1" applyFont="1" applyFill="1" applyBorder="1" applyAlignment="1">
      <alignment horizontal="center" vertical="center" wrapText="1"/>
    </xf>
    <xf numFmtId="9" fontId="14" fillId="0" borderId="3" xfId="35" applyNumberFormat="1" applyFont="1" applyFill="1" applyBorder="1" applyAlignment="1">
      <alignment horizontal="center" vertical="center" wrapText="1"/>
    </xf>
    <xf numFmtId="2" fontId="14" fillId="0" borderId="3" xfId="32" applyNumberFormat="1" applyFont="1" applyFill="1" applyBorder="1" applyAlignment="1" applyProtection="1">
      <alignment horizontal="center" vertical="center" wrapText="1"/>
      <protection locked="0"/>
    </xf>
    <xf numFmtId="4" fontId="15" fillId="0" borderId="3" xfId="0" applyNumberFormat="1" applyFont="1" applyFill="1" applyBorder="1" applyAlignment="1">
      <alignment horizontal="center" vertical="center" wrapText="1"/>
    </xf>
    <xf numFmtId="3" fontId="14" fillId="0" borderId="3" xfId="0" applyNumberFormat="1" applyFont="1" applyFill="1" applyBorder="1" applyAlignment="1">
      <alignment horizontal="center" vertical="center" wrapText="1"/>
    </xf>
    <xf numFmtId="3" fontId="14" fillId="0" borderId="3" xfId="36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vertical="top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center" vertical="top" wrapText="1"/>
    </xf>
    <xf numFmtId="2" fontId="17" fillId="0" borderId="2" xfId="32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vertical="top" wrapText="1"/>
    </xf>
    <xf numFmtId="2" fontId="17" fillId="0" borderId="2" xfId="39" applyNumberFormat="1" applyFont="1" applyFill="1" applyBorder="1" applyAlignment="1" applyProtection="1">
      <alignment horizontal="center" vertical="center" wrapText="1"/>
      <protection locked="0"/>
    </xf>
    <xf numFmtId="9" fontId="17" fillId="0" borderId="2" xfId="32" applyNumberFormat="1" applyFont="1" applyFill="1" applyBorder="1" applyAlignment="1" applyProtection="1">
      <alignment horizontal="center" vertical="center" wrapText="1"/>
      <protection locked="0"/>
    </xf>
    <xf numFmtId="2" fontId="15" fillId="0" borderId="0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top" wrapText="1"/>
    </xf>
    <xf numFmtId="0" fontId="15" fillId="0" borderId="2" xfId="32" applyFont="1" applyFill="1" applyBorder="1" applyAlignment="1" applyProtection="1">
      <alignment vertical="top" wrapText="1"/>
      <protection locked="0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top" wrapText="1"/>
    </xf>
    <xf numFmtId="0" fontId="16" fillId="0" borderId="5" xfId="32" applyFont="1" applyFill="1" applyBorder="1" applyAlignment="1" applyProtection="1">
      <alignment horizontal="center" vertical="top" wrapText="1"/>
      <protection locked="0"/>
    </xf>
    <xf numFmtId="0" fontId="16" fillId="0" borderId="5" xfId="32" applyFont="1" applyFill="1" applyBorder="1" applyAlignment="1" applyProtection="1">
      <alignment horizontal="center" vertical="center" wrapText="1"/>
      <protection locked="0"/>
    </xf>
    <xf numFmtId="2" fontId="16" fillId="0" borderId="5" xfId="39" applyNumberFormat="1" applyFont="1" applyFill="1" applyBorder="1" applyAlignment="1" applyProtection="1">
      <alignment horizontal="center" vertical="center" wrapText="1"/>
      <protection locked="0"/>
    </xf>
    <xf numFmtId="9" fontId="16" fillId="0" borderId="5" xfId="32" applyNumberFormat="1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32" applyFont="1" applyFill="1" applyBorder="1" applyAlignment="1">
      <alignment horizontal="left" vertical="top" wrapText="1"/>
    </xf>
    <xf numFmtId="0" fontId="14" fillId="0" borderId="5" xfId="0" applyFont="1" applyFill="1" applyBorder="1" applyAlignment="1">
      <alignment vertical="top" wrapText="1"/>
    </xf>
    <xf numFmtId="0" fontId="14" fillId="0" borderId="3" xfId="32" applyFont="1" applyFill="1" applyBorder="1" applyAlignment="1">
      <alignment horizontal="left" vertical="top" wrapText="1"/>
    </xf>
  </cellXfs>
  <cellStyles count="50">
    <cellStyle name="Accent" xfId="1"/>
    <cellStyle name="Accent 1" xfId="2"/>
    <cellStyle name="Accent 1 1" xfId="3"/>
    <cellStyle name="Accent 2" xfId="4"/>
    <cellStyle name="Accent 2 1" xfId="5"/>
    <cellStyle name="Accent 3" xfId="6"/>
    <cellStyle name="Accent 3 1" xfId="7"/>
    <cellStyle name="Accent 4" xfId="8"/>
    <cellStyle name="Bad" xfId="9"/>
    <cellStyle name="Bad 1" xfId="10"/>
    <cellStyle name="Comma [0]_laroux" xfId="11"/>
    <cellStyle name="Comma_laroux" xfId="12"/>
    <cellStyle name="Currency [0]_laroux" xfId="13"/>
    <cellStyle name="Currency_laroux" xfId="14"/>
    <cellStyle name="Dziesiętny" xfId="15" builtinId="3"/>
    <cellStyle name="Error" xfId="16"/>
    <cellStyle name="Error 1" xfId="17"/>
    <cellStyle name="Footnote" xfId="18"/>
    <cellStyle name="Footnote 1" xfId="19"/>
    <cellStyle name="Good" xfId="20"/>
    <cellStyle name="Good 1" xfId="21"/>
    <cellStyle name="Heading" xfId="22"/>
    <cellStyle name="Heading 1" xfId="23"/>
    <cellStyle name="Heading 1 1" xfId="24"/>
    <cellStyle name="Heading 2" xfId="25"/>
    <cellStyle name="Heading 2 1" xfId="26"/>
    <cellStyle name="Heading 3" xfId="27"/>
    <cellStyle name="Neutral" xfId="28"/>
    <cellStyle name="Neutral 1" xfId="29"/>
    <cellStyle name="Normal_laroux" xfId="30"/>
    <cellStyle name="normální_laroux" xfId="31"/>
    <cellStyle name="Normalny" xfId="0" builtinId="0"/>
    <cellStyle name="Normalny 2" xfId="32"/>
    <cellStyle name="Normalny 2 2" xfId="33"/>
    <cellStyle name="Normalny 2_SPRZET 2014" xfId="34"/>
    <cellStyle name="Normalny 3" xfId="35"/>
    <cellStyle name="Normalny 4" xfId="36"/>
    <cellStyle name="Note" xfId="37"/>
    <cellStyle name="Note 1" xfId="38"/>
    <cellStyle name="Procentowy" xfId="49" builtinId="5"/>
    <cellStyle name="Procentowy 2" xfId="39"/>
    <cellStyle name="Procentowy 3" xfId="40"/>
    <cellStyle name="Procentowy 4" xfId="41"/>
    <cellStyle name="Status" xfId="42"/>
    <cellStyle name="Status 1" xfId="43"/>
    <cellStyle name="Styl 1" xfId="44"/>
    <cellStyle name="Text" xfId="45"/>
    <cellStyle name="Text 1" xfId="46"/>
    <cellStyle name="Warning" xfId="47"/>
    <cellStyle name="Warning 1" xfId="4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58"/>
  <sheetViews>
    <sheetView tabSelected="1" view="pageBreakPreview" topLeftCell="A133" zoomScale="106" zoomScaleNormal="100" zoomScaleSheetLayoutView="106" workbookViewId="0">
      <selection activeCell="B131" sqref="B131"/>
    </sheetView>
  </sheetViews>
  <sheetFormatPr defaultRowHeight="17.100000000000001" customHeight="1"/>
  <cols>
    <col min="1" max="1" width="5.25" style="1" customWidth="1"/>
    <col min="2" max="2" width="84" style="2" customWidth="1"/>
    <col min="3" max="3" width="6.5" style="1" customWidth="1"/>
    <col min="4" max="4" width="14" style="3" customWidth="1"/>
    <col min="5" max="5" width="9.625" style="2" customWidth="1"/>
    <col min="6" max="6" width="13.25" style="4" customWidth="1"/>
    <col min="7" max="7" width="14.25" style="5" customWidth="1"/>
    <col min="8" max="8" width="8.375" style="2" customWidth="1"/>
    <col min="9" max="9" width="13.75" style="2" customWidth="1"/>
    <col min="10" max="10" width="13" style="2" customWidth="1"/>
    <col min="11" max="11" width="10.125" style="18" customWidth="1"/>
    <col min="12" max="12" width="9" style="18"/>
    <col min="13" max="13" width="13.375" style="18" customWidth="1"/>
    <col min="14" max="57" width="9" style="18"/>
    <col min="58" max="16384" width="9" style="6"/>
  </cols>
  <sheetData>
    <row r="1" spans="1:57" s="2" customFormat="1" ht="15.75">
      <c r="A1" s="7"/>
      <c r="B1" s="8"/>
      <c r="C1" s="7"/>
      <c r="D1" s="7"/>
      <c r="E1" s="8"/>
      <c r="F1" s="19"/>
      <c r="G1" s="17"/>
      <c r="H1" s="7"/>
      <c r="I1" s="7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</row>
    <row r="2" spans="1:57" s="2" customFormat="1" ht="29.25" customHeight="1">
      <c r="A2" s="9"/>
      <c r="B2" s="43" t="s">
        <v>115</v>
      </c>
      <c r="C2" s="9"/>
      <c r="D2" s="9"/>
      <c r="E2" s="10"/>
      <c r="F2" s="15"/>
      <c r="G2" s="12"/>
      <c r="H2" s="10"/>
      <c r="I2" s="10"/>
      <c r="J2" s="10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</row>
    <row r="3" spans="1:57" s="2" customFormat="1" ht="47.25">
      <c r="A3" s="9"/>
      <c r="B3" s="13" t="s">
        <v>70</v>
      </c>
      <c r="C3" s="13" t="s">
        <v>71</v>
      </c>
      <c r="D3" s="13" t="s">
        <v>6</v>
      </c>
      <c r="E3" s="13" t="s">
        <v>7</v>
      </c>
      <c r="F3" s="44" t="s">
        <v>8</v>
      </c>
      <c r="G3" s="45" t="s">
        <v>72</v>
      </c>
      <c r="H3" s="13" t="s">
        <v>9</v>
      </c>
      <c r="I3" s="13" t="s">
        <v>10</v>
      </c>
      <c r="J3" s="13" t="s">
        <v>11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</row>
    <row r="4" spans="1:57" s="2" customFormat="1" ht="33.75" customHeight="1">
      <c r="A4" s="9">
        <v>1</v>
      </c>
      <c r="B4" s="16" t="s">
        <v>101</v>
      </c>
      <c r="C4" s="46" t="s">
        <v>78</v>
      </c>
      <c r="D4" s="47">
        <v>1</v>
      </c>
      <c r="E4" s="48"/>
      <c r="F4" s="49">
        <f>D4*E4</f>
        <v>0</v>
      </c>
      <c r="G4" s="51"/>
      <c r="H4" s="51"/>
      <c r="I4" s="52"/>
      <c r="J4" s="53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</row>
    <row r="5" spans="1:57" s="2" customFormat="1" ht="27" customHeight="1">
      <c r="A5" s="9">
        <v>2</v>
      </c>
      <c r="B5" s="16" t="s">
        <v>12</v>
      </c>
      <c r="C5" s="46" t="s">
        <v>73</v>
      </c>
      <c r="D5" s="47">
        <v>1</v>
      </c>
      <c r="E5" s="48"/>
      <c r="F5" s="49">
        <f t="shared" ref="F5:F40" si="0">D5*E5</f>
        <v>0</v>
      </c>
      <c r="G5" s="51"/>
      <c r="H5" s="51"/>
      <c r="I5" s="52"/>
      <c r="J5" s="53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</row>
    <row r="6" spans="1:57" s="2" customFormat="1" ht="31.5">
      <c r="A6" s="9">
        <v>3</v>
      </c>
      <c r="B6" s="16" t="s">
        <v>13</v>
      </c>
      <c r="C6" s="46" t="s">
        <v>73</v>
      </c>
      <c r="D6" s="47">
        <v>1</v>
      </c>
      <c r="E6" s="48"/>
      <c r="F6" s="49">
        <f t="shared" si="0"/>
        <v>0</v>
      </c>
      <c r="G6" s="51"/>
      <c r="H6" s="51"/>
      <c r="I6" s="52"/>
      <c r="J6" s="53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</row>
    <row r="7" spans="1:57" s="2" customFormat="1" ht="31.5">
      <c r="A7" s="9">
        <v>4</v>
      </c>
      <c r="B7" s="16" t="s">
        <v>14</v>
      </c>
      <c r="C7" s="46" t="s">
        <v>73</v>
      </c>
      <c r="D7" s="47">
        <v>1</v>
      </c>
      <c r="E7" s="48"/>
      <c r="F7" s="49">
        <f t="shared" si="0"/>
        <v>0</v>
      </c>
      <c r="G7" s="51"/>
      <c r="H7" s="51"/>
      <c r="I7" s="52"/>
      <c r="J7" s="53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</row>
    <row r="8" spans="1:57" s="2" customFormat="1" ht="71.25" customHeight="1">
      <c r="A8" s="9">
        <v>5</v>
      </c>
      <c r="B8" s="16" t="s">
        <v>15</v>
      </c>
      <c r="C8" s="46" t="s">
        <v>78</v>
      </c>
      <c r="D8" s="47">
        <v>3</v>
      </c>
      <c r="E8" s="48"/>
      <c r="F8" s="49">
        <f t="shared" si="0"/>
        <v>0</v>
      </c>
      <c r="G8" s="51"/>
      <c r="H8" s="51"/>
      <c r="I8" s="52"/>
      <c r="J8" s="53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</row>
    <row r="9" spans="1:57" s="2" customFormat="1" ht="31.5" customHeight="1">
      <c r="A9" s="9">
        <v>6</v>
      </c>
      <c r="B9" s="16" t="s">
        <v>16</v>
      </c>
      <c r="C9" s="46" t="s">
        <v>73</v>
      </c>
      <c r="D9" s="47">
        <v>1</v>
      </c>
      <c r="E9" s="48"/>
      <c r="F9" s="49">
        <f t="shared" si="0"/>
        <v>0</v>
      </c>
      <c r="G9" s="51"/>
      <c r="H9" s="51"/>
      <c r="I9" s="52"/>
      <c r="J9" s="53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</row>
    <row r="10" spans="1:57" s="2" customFormat="1" ht="55.5" customHeight="1">
      <c r="A10" s="9">
        <v>7</v>
      </c>
      <c r="B10" s="16" t="s">
        <v>102</v>
      </c>
      <c r="C10" s="46" t="s">
        <v>73</v>
      </c>
      <c r="D10" s="47">
        <v>1</v>
      </c>
      <c r="E10" s="48"/>
      <c r="F10" s="49">
        <f t="shared" si="0"/>
        <v>0</v>
      </c>
      <c r="G10" s="51"/>
      <c r="H10" s="51"/>
      <c r="I10" s="52"/>
      <c r="J10" s="53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</row>
    <row r="11" spans="1:57" s="2" customFormat="1" ht="72.75" customHeight="1">
      <c r="A11" s="9">
        <v>8</v>
      </c>
      <c r="B11" s="16" t="s">
        <v>103</v>
      </c>
      <c r="C11" s="46" t="s">
        <v>73</v>
      </c>
      <c r="D11" s="47">
        <v>1</v>
      </c>
      <c r="E11" s="48"/>
      <c r="F11" s="49">
        <f t="shared" si="0"/>
        <v>0</v>
      </c>
      <c r="G11" s="51"/>
      <c r="H11" s="51"/>
      <c r="I11" s="52"/>
      <c r="J11" s="53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</row>
    <row r="12" spans="1:57" s="2" customFormat="1" ht="45.75" customHeight="1">
      <c r="A12" s="9">
        <v>9</v>
      </c>
      <c r="B12" s="16" t="s">
        <v>104</v>
      </c>
      <c r="C12" s="46" t="s">
        <v>73</v>
      </c>
      <c r="D12" s="47">
        <v>5</v>
      </c>
      <c r="E12" s="48"/>
      <c r="F12" s="49">
        <f t="shared" si="0"/>
        <v>0</v>
      </c>
      <c r="G12" s="51"/>
      <c r="H12" s="51"/>
      <c r="I12" s="52"/>
      <c r="J12" s="53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</row>
    <row r="13" spans="1:57" s="2" customFormat="1" ht="45.75" customHeight="1">
      <c r="A13" s="9">
        <v>10</v>
      </c>
      <c r="B13" s="16" t="s">
        <v>105</v>
      </c>
      <c r="C13" s="46" t="s">
        <v>73</v>
      </c>
      <c r="D13" s="47">
        <v>1</v>
      </c>
      <c r="E13" s="48"/>
      <c r="F13" s="49">
        <f t="shared" si="0"/>
        <v>0</v>
      </c>
      <c r="G13" s="51"/>
      <c r="H13" s="51"/>
      <c r="I13" s="52"/>
      <c r="J13" s="53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</row>
    <row r="14" spans="1:57" s="2" customFormat="1" ht="45.75" customHeight="1">
      <c r="A14" s="9">
        <v>11</v>
      </c>
      <c r="B14" s="16" t="s">
        <v>106</v>
      </c>
      <c r="C14" s="46" t="s">
        <v>73</v>
      </c>
      <c r="D14" s="47">
        <v>1</v>
      </c>
      <c r="E14" s="48"/>
      <c r="F14" s="49">
        <f t="shared" si="0"/>
        <v>0</v>
      </c>
      <c r="G14" s="51"/>
      <c r="H14" s="51"/>
      <c r="I14" s="52"/>
      <c r="J14" s="53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</row>
    <row r="15" spans="1:57" s="2" customFormat="1" ht="46.5" customHeight="1">
      <c r="A15" s="9">
        <v>12</v>
      </c>
      <c r="B15" s="16" t="s">
        <v>107</v>
      </c>
      <c r="C15" s="53" t="s">
        <v>73</v>
      </c>
      <c r="D15" s="54">
        <v>1</v>
      </c>
      <c r="E15" s="48"/>
      <c r="F15" s="49">
        <f t="shared" si="0"/>
        <v>0</v>
      </c>
      <c r="G15" s="51"/>
      <c r="H15" s="51"/>
      <c r="I15" s="52"/>
      <c r="J15" s="53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</row>
    <row r="16" spans="1:57" s="2" customFormat="1" ht="54" customHeight="1">
      <c r="A16" s="9">
        <v>13</v>
      </c>
      <c r="B16" s="16" t="s">
        <v>99</v>
      </c>
      <c r="C16" s="53" t="s">
        <v>78</v>
      </c>
      <c r="D16" s="54">
        <v>1</v>
      </c>
      <c r="E16" s="48"/>
      <c r="F16" s="49">
        <f t="shared" si="0"/>
        <v>0</v>
      </c>
      <c r="G16" s="51"/>
      <c r="H16" s="51"/>
      <c r="I16" s="52"/>
      <c r="J16" s="53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</row>
    <row r="17" spans="1:57" s="2" customFormat="1" ht="42" customHeight="1">
      <c r="A17" s="9">
        <v>14</v>
      </c>
      <c r="B17" s="55" t="s">
        <v>142</v>
      </c>
      <c r="C17" s="53">
        <v>1</v>
      </c>
      <c r="D17" s="54">
        <v>2</v>
      </c>
      <c r="E17" s="48"/>
      <c r="F17" s="49">
        <f t="shared" si="0"/>
        <v>0</v>
      </c>
      <c r="G17" s="51"/>
      <c r="H17" s="51"/>
      <c r="I17" s="52"/>
      <c r="J17" s="53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</row>
    <row r="18" spans="1:57" s="2" customFormat="1" ht="42.75" customHeight="1">
      <c r="A18" s="9">
        <v>15</v>
      </c>
      <c r="B18" s="16" t="s">
        <v>108</v>
      </c>
      <c r="C18" s="53" t="s">
        <v>73</v>
      </c>
      <c r="D18" s="54">
        <v>1</v>
      </c>
      <c r="E18" s="48"/>
      <c r="F18" s="49">
        <f t="shared" si="0"/>
        <v>0</v>
      </c>
      <c r="G18" s="51"/>
      <c r="H18" s="51"/>
      <c r="I18" s="52"/>
      <c r="J18" s="53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</row>
    <row r="19" spans="1:57" s="2" customFormat="1" ht="48" customHeight="1">
      <c r="A19" s="9">
        <v>16</v>
      </c>
      <c r="B19" s="16" t="s">
        <v>97</v>
      </c>
      <c r="C19" s="53" t="s">
        <v>73</v>
      </c>
      <c r="D19" s="54">
        <v>2</v>
      </c>
      <c r="E19" s="48"/>
      <c r="F19" s="49">
        <f t="shared" si="0"/>
        <v>0</v>
      </c>
      <c r="G19" s="51"/>
      <c r="H19" s="51"/>
      <c r="I19" s="52"/>
      <c r="J19" s="53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</row>
    <row r="20" spans="1:57" s="2" customFormat="1" ht="36" customHeight="1">
      <c r="A20" s="9">
        <v>17</v>
      </c>
      <c r="B20" s="16" t="s">
        <v>91</v>
      </c>
      <c r="C20" s="53" t="s">
        <v>73</v>
      </c>
      <c r="D20" s="54">
        <v>7</v>
      </c>
      <c r="E20" s="48"/>
      <c r="F20" s="49">
        <f t="shared" si="0"/>
        <v>0</v>
      </c>
      <c r="G20" s="51"/>
      <c r="H20" s="51"/>
      <c r="I20" s="52"/>
      <c r="J20" s="53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</row>
    <row r="21" spans="1:57" s="2" customFormat="1" ht="36" customHeight="1">
      <c r="A21" s="9">
        <v>18</v>
      </c>
      <c r="B21" s="16" t="s">
        <v>116</v>
      </c>
      <c r="C21" s="53" t="s">
        <v>73</v>
      </c>
      <c r="D21" s="54">
        <v>5</v>
      </c>
      <c r="E21" s="48"/>
      <c r="F21" s="49">
        <f t="shared" si="0"/>
        <v>0</v>
      </c>
      <c r="G21" s="51"/>
      <c r="H21" s="51"/>
      <c r="I21" s="52"/>
      <c r="J21" s="53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</row>
    <row r="22" spans="1:57" s="2" customFormat="1" ht="30.75" customHeight="1">
      <c r="A22" s="9">
        <v>19</v>
      </c>
      <c r="B22" s="16" t="s">
        <v>100</v>
      </c>
      <c r="C22" s="53" t="s">
        <v>78</v>
      </c>
      <c r="D22" s="54">
        <v>1</v>
      </c>
      <c r="E22" s="48"/>
      <c r="F22" s="49">
        <f t="shared" si="0"/>
        <v>0</v>
      </c>
      <c r="G22" s="51"/>
      <c r="H22" s="51"/>
      <c r="I22" s="52"/>
      <c r="J22" s="53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</row>
    <row r="23" spans="1:57" s="2" customFormat="1" ht="26.25" customHeight="1">
      <c r="A23" s="9">
        <v>20</v>
      </c>
      <c r="B23" s="16" t="s">
        <v>17</v>
      </c>
      <c r="C23" s="53" t="s">
        <v>73</v>
      </c>
      <c r="D23" s="54">
        <v>1</v>
      </c>
      <c r="E23" s="48"/>
      <c r="F23" s="49">
        <f t="shared" si="0"/>
        <v>0</v>
      </c>
      <c r="G23" s="51"/>
      <c r="H23" s="51"/>
      <c r="I23" s="52"/>
      <c r="J23" s="53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</row>
    <row r="24" spans="1:57" s="2" customFormat="1" ht="26.25" customHeight="1">
      <c r="A24" s="9">
        <v>21</v>
      </c>
      <c r="B24" s="16" t="s">
        <v>84</v>
      </c>
      <c r="C24" s="53" t="s">
        <v>73</v>
      </c>
      <c r="D24" s="54">
        <v>1</v>
      </c>
      <c r="E24" s="48"/>
      <c r="F24" s="49">
        <f t="shared" si="0"/>
        <v>0</v>
      </c>
      <c r="G24" s="51"/>
      <c r="H24" s="51"/>
      <c r="I24" s="52"/>
      <c r="J24" s="53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</row>
    <row r="25" spans="1:57" s="2" customFormat="1" ht="39.75" customHeight="1">
      <c r="A25" s="9">
        <v>22</v>
      </c>
      <c r="B25" s="16" t="s">
        <v>18</v>
      </c>
      <c r="C25" s="53" t="s">
        <v>73</v>
      </c>
      <c r="D25" s="54">
        <v>1</v>
      </c>
      <c r="E25" s="48"/>
      <c r="F25" s="49">
        <f t="shared" si="0"/>
        <v>0</v>
      </c>
      <c r="G25" s="51"/>
      <c r="H25" s="51"/>
      <c r="I25" s="52"/>
      <c r="J25" s="53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</row>
    <row r="26" spans="1:57" s="2" customFormat="1" ht="41.25" customHeight="1">
      <c r="A26" s="9">
        <v>23</v>
      </c>
      <c r="B26" s="16" t="s">
        <v>19</v>
      </c>
      <c r="C26" s="53" t="s">
        <v>73</v>
      </c>
      <c r="D26" s="54">
        <v>1</v>
      </c>
      <c r="E26" s="48"/>
      <c r="F26" s="49">
        <f t="shared" si="0"/>
        <v>0</v>
      </c>
      <c r="G26" s="51"/>
      <c r="H26" s="51"/>
      <c r="I26" s="52"/>
      <c r="J26" s="53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</row>
    <row r="27" spans="1:57" s="2" customFormat="1" ht="27" customHeight="1">
      <c r="A27" s="9">
        <v>24</v>
      </c>
      <c r="B27" s="16" t="s">
        <v>20</v>
      </c>
      <c r="C27" s="53" t="s">
        <v>73</v>
      </c>
      <c r="D27" s="54">
        <v>1</v>
      </c>
      <c r="E27" s="48"/>
      <c r="F27" s="49">
        <f t="shared" si="0"/>
        <v>0</v>
      </c>
      <c r="G27" s="51"/>
      <c r="H27" s="51"/>
      <c r="I27" s="52"/>
      <c r="J27" s="53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</row>
    <row r="28" spans="1:57" s="2" customFormat="1" ht="27" customHeight="1">
      <c r="A28" s="9">
        <v>25</v>
      </c>
      <c r="B28" s="16" t="s">
        <v>85</v>
      </c>
      <c r="C28" s="53" t="s">
        <v>73</v>
      </c>
      <c r="D28" s="54">
        <v>2</v>
      </c>
      <c r="E28" s="48"/>
      <c r="F28" s="49">
        <f t="shared" si="0"/>
        <v>0</v>
      </c>
      <c r="G28" s="51"/>
      <c r="H28" s="51"/>
      <c r="I28" s="52"/>
      <c r="J28" s="53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</row>
    <row r="29" spans="1:57" s="2" customFormat="1" ht="27" customHeight="1">
      <c r="A29" s="9">
        <v>26</v>
      </c>
      <c r="B29" s="16" t="s">
        <v>88</v>
      </c>
      <c r="C29" s="53" t="s">
        <v>73</v>
      </c>
      <c r="D29" s="54">
        <v>1</v>
      </c>
      <c r="E29" s="48"/>
      <c r="F29" s="49">
        <f t="shared" si="0"/>
        <v>0</v>
      </c>
      <c r="G29" s="51"/>
      <c r="H29" s="51"/>
      <c r="I29" s="52"/>
      <c r="J29" s="53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</row>
    <row r="30" spans="1:57" s="2" customFormat="1" ht="39" customHeight="1">
      <c r="A30" s="9">
        <v>27</v>
      </c>
      <c r="B30" s="16" t="s">
        <v>92</v>
      </c>
      <c r="C30" s="53" t="s">
        <v>73</v>
      </c>
      <c r="D30" s="54">
        <v>6</v>
      </c>
      <c r="E30" s="48"/>
      <c r="F30" s="49">
        <f t="shared" si="0"/>
        <v>0</v>
      </c>
      <c r="G30" s="51"/>
      <c r="H30" s="51"/>
      <c r="I30" s="52"/>
      <c r="J30" s="53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</row>
    <row r="31" spans="1:57" s="2" customFormat="1" ht="27" customHeight="1">
      <c r="A31" s="9">
        <v>28</v>
      </c>
      <c r="B31" s="16" t="s">
        <v>86</v>
      </c>
      <c r="C31" s="53" t="s">
        <v>73</v>
      </c>
      <c r="D31" s="54">
        <v>4</v>
      </c>
      <c r="E31" s="48"/>
      <c r="F31" s="49">
        <f t="shared" si="0"/>
        <v>0</v>
      </c>
      <c r="G31" s="51"/>
      <c r="H31" s="51"/>
      <c r="I31" s="52"/>
      <c r="J31" s="53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</row>
    <row r="32" spans="1:57" s="2" customFormat="1" ht="27" customHeight="1">
      <c r="A32" s="9">
        <v>29</v>
      </c>
      <c r="B32" s="16" t="s">
        <v>87</v>
      </c>
      <c r="C32" s="53" t="s">
        <v>73</v>
      </c>
      <c r="D32" s="54">
        <v>2</v>
      </c>
      <c r="E32" s="48"/>
      <c r="F32" s="49">
        <f t="shared" si="0"/>
        <v>0</v>
      </c>
      <c r="G32" s="51"/>
      <c r="H32" s="51"/>
      <c r="I32" s="52"/>
      <c r="J32" s="53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</row>
    <row r="33" spans="1:57" s="2" customFormat="1" ht="37.5" customHeight="1">
      <c r="A33" s="9">
        <v>30</v>
      </c>
      <c r="B33" s="16" t="s">
        <v>93</v>
      </c>
      <c r="C33" s="53" t="s">
        <v>73</v>
      </c>
      <c r="D33" s="54">
        <v>1</v>
      </c>
      <c r="E33" s="48"/>
      <c r="F33" s="49">
        <f t="shared" si="0"/>
        <v>0</v>
      </c>
      <c r="G33" s="51"/>
      <c r="H33" s="51"/>
      <c r="I33" s="52"/>
      <c r="J33" s="53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</row>
    <row r="34" spans="1:57" s="2" customFormat="1" ht="35.25" customHeight="1">
      <c r="A34" s="9">
        <v>31</v>
      </c>
      <c r="B34" s="16" t="s">
        <v>94</v>
      </c>
      <c r="C34" s="53" t="s">
        <v>73</v>
      </c>
      <c r="D34" s="54">
        <v>1</v>
      </c>
      <c r="E34" s="48"/>
      <c r="F34" s="49">
        <f t="shared" si="0"/>
        <v>0</v>
      </c>
      <c r="G34" s="51"/>
      <c r="H34" s="51"/>
      <c r="I34" s="52"/>
      <c r="J34" s="53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</row>
    <row r="35" spans="1:57" s="2" customFormat="1" ht="39" customHeight="1">
      <c r="A35" s="9">
        <v>32</v>
      </c>
      <c r="B35" s="16" t="s">
        <v>95</v>
      </c>
      <c r="C35" s="53" t="s">
        <v>73</v>
      </c>
      <c r="D35" s="54">
        <v>3</v>
      </c>
      <c r="E35" s="48"/>
      <c r="F35" s="49">
        <f t="shared" si="0"/>
        <v>0</v>
      </c>
      <c r="G35" s="51"/>
      <c r="H35" s="51"/>
      <c r="I35" s="52"/>
      <c r="J35" s="53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</row>
    <row r="36" spans="1:57" s="2" customFormat="1" ht="36.75" customHeight="1">
      <c r="A36" s="9">
        <v>33</v>
      </c>
      <c r="B36" s="16" t="s">
        <v>96</v>
      </c>
      <c r="C36" s="53" t="s">
        <v>73</v>
      </c>
      <c r="D36" s="54">
        <v>1</v>
      </c>
      <c r="E36" s="48"/>
      <c r="F36" s="49">
        <f t="shared" si="0"/>
        <v>0</v>
      </c>
      <c r="G36" s="51"/>
      <c r="H36" s="51"/>
      <c r="I36" s="52"/>
      <c r="J36" s="53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</row>
    <row r="37" spans="1:57" s="2" customFormat="1" ht="36.75" customHeight="1">
      <c r="A37" s="9">
        <v>34</v>
      </c>
      <c r="B37" s="16" t="s">
        <v>98</v>
      </c>
      <c r="C37" s="53" t="s">
        <v>78</v>
      </c>
      <c r="D37" s="54">
        <v>1</v>
      </c>
      <c r="E37" s="48"/>
      <c r="F37" s="49">
        <f t="shared" si="0"/>
        <v>0</v>
      </c>
      <c r="G37" s="51"/>
      <c r="H37" s="51"/>
      <c r="I37" s="52"/>
      <c r="J37" s="53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</row>
    <row r="38" spans="1:57" s="2" customFormat="1" ht="27" customHeight="1">
      <c r="A38" s="9">
        <v>35</v>
      </c>
      <c r="B38" s="16" t="s">
        <v>89</v>
      </c>
      <c r="C38" s="53" t="s">
        <v>73</v>
      </c>
      <c r="D38" s="54">
        <v>3</v>
      </c>
      <c r="E38" s="48"/>
      <c r="F38" s="49">
        <f t="shared" si="0"/>
        <v>0</v>
      </c>
      <c r="G38" s="51"/>
      <c r="H38" s="51"/>
      <c r="I38" s="52"/>
      <c r="J38" s="53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</row>
    <row r="39" spans="1:57" s="2" customFormat="1" ht="41.25" customHeight="1">
      <c r="A39" s="9">
        <v>36</v>
      </c>
      <c r="B39" s="16" t="s">
        <v>90</v>
      </c>
      <c r="C39" s="53" t="s">
        <v>78</v>
      </c>
      <c r="D39" s="54">
        <v>1</v>
      </c>
      <c r="E39" s="48"/>
      <c r="F39" s="49">
        <f t="shared" si="0"/>
        <v>0</v>
      </c>
      <c r="G39" s="51"/>
      <c r="H39" s="51"/>
      <c r="I39" s="52"/>
      <c r="J39" s="53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</row>
    <row r="40" spans="1:57" s="2" customFormat="1" ht="147.75" customHeight="1">
      <c r="A40" s="9">
        <v>37</v>
      </c>
      <c r="B40" s="16" t="s">
        <v>143</v>
      </c>
      <c r="C40" s="53" t="s">
        <v>78</v>
      </c>
      <c r="D40" s="54">
        <v>2</v>
      </c>
      <c r="E40" s="48"/>
      <c r="F40" s="49">
        <f t="shared" si="0"/>
        <v>0</v>
      </c>
      <c r="G40" s="51"/>
      <c r="H40" s="51"/>
      <c r="I40" s="52"/>
      <c r="J40" s="53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</row>
    <row r="41" spans="1:57" s="2" customFormat="1" ht="63">
      <c r="A41" s="9"/>
      <c r="B41" s="10"/>
      <c r="C41" s="20"/>
      <c r="D41" s="20"/>
      <c r="E41" s="20"/>
      <c r="F41" s="56">
        <f>SUM(F4:F40)</f>
        <v>0</v>
      </c>
      <c r="G41" s="41"/>
      <c r="H41" s="20" t="s">
        <v>49</v>
      </c>
      <c r="I41" s="56">
        <f>SUM(I4:I40)</f>
        <v>0</v>
      </c>
      <c r="J41" s="20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</row>
    <row r="42" spans="1:57" s="2" customFormat="1" ht="24.75" customHeight="1">
      <c r="A42" s="1"/>
      <c r="C42" s="32"/>
      <c r="D42" s="32"/>
      <c r="E42" s="32"/>
      <c r="F42" s="33"/>
      <c r="G42" s="34"/>
      <c r="H42" s="32"/>
      <c r="I42" s="32"/>
      <c r="J42" s="32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</row>
    <row r="43" spans="1:57" s="2" customFormat="1" ht="24.75" customHeight="1">
      <c r="A43" s="1"/>
      <c r="C43" s="32"/>
      <c r="D43" s="32"/>
      <c r="E43" s="32"/>
      <c r="F43" s="33"/>
      <c r="G43" s="34"/>
      <c r="H43" s="32"/>
      <c r="I43" s="32"/>
      <c r="J43" s="32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</row>
    <row r="44" spans="1:57" s="2" customFormat="1" ht="31.5">
      <c r="A44" s="9"/>
      <c r="B44" s="43" t="s">
        <v>117</v>
      </c>
      <c r="C44" s="20"/>
      <c r="D44" s="20"/>
      <c r="E44" s="20"/>
      <c r="F44" s="40"/>
      <c r="G44" s="41"/>
      <c r="H44" s="20"/>
      <c r="I44" s="20"/>
      <c r="J44" s="20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</row>
    <row r="45" spans="1:57" s="2" customFormat="1" ht="47.25">
      <c r="A45" s="57" t="s">
        <v>69</v>
      </c>
      <c r="B45" s="13" t="s">
        <v>70</v>
      </c>
      <c r="C45" s="53" t="s">
        <v>71</v>
      </c>
      <c r="D45" s="53" t="s">
        <v>6</v>
      </c>
      <c r="E45" s="53" t="s">
        <v>7</v>
      </c>
      <c r="F45" s="49" t="s">
        <v>8</v>
      </c>
      <c r="G45" s="50" t="s">
        <v>72</v>
      </c>
      <c r="H45" s="53" t="s">
        <v>9</v>
      </c>
      <c r="I45" s="53" t="s">
        <v>10</v>
      </c>
      <c r="J45" s="53" t="s">
        <v>11</v>
      </c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</row>
    <row r="46" spans="1:57" s="2" customFormat="1" ht="54" customHeight="1">
      <c r="A46" s="87">
        <v>1</v>
      </c>
      <c r="B46" s="55" t="s">
        <v>21</v>
      </c>
      <c r="C46" s="20" t="s">
        <v>73</v>
      </c>
      <c r="D46" s="20">
        <v>1</v>
      </c>
      <c r="E46" s="40"/>
      <c r="F46" s="40">
        <f>D46*E46</f>
        <v>0</v>
      </c>
      <c r="G46" s="41"/>
      <c r="H46" s="20"/>
      <c r="I46" s="40"/>
      <c r="J46" s="20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</row>
    <row r="47" spans="1:57" s="2" customFormat="1" ht="45" customHeight="1">
      <c r="A47" s="87">
        <v>2</v>
      </c>
      <c r="B47" s="55" t="s">
        <v>145</v>
      </c>
      <c r="C47" s="20" t="s">
        <v>73</v>
      </c>
      <c r="D47" s="20">
        <v>1</v>
      </c>
      <c r="E47" s="40"/>
      <c r="F47" s="40">
        <f t="shared" ref="F47:F56" si="1">D47*E47</f>
        <v>0</v>
      </c>
      <c r="G47" s="41"/>
      <c r="H47" s="20"/>
      <c r="I47" s="40"/>
      <c r="J47" s="20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</row>
    <row r="48" spans="1:57" s="2" customFormat="1" ht="42" customHeight="1">
      <c r="A48" s="87">
        <v>3</v>
      </c>
      <c r="B48" s="55" t="s">
        <v>146</v>
      </c>
      <c r="C48" s="20" t="s">
        <v>73</v>
      </c>
      <c r="D48" s="20">
        <v>1</v>
      </c>
      <c r="E48" s="40"/>
      <c r="F48" s="40">
        <f t="shared" si="1"/>
        <v>0</v>
      </c>
      <c r="G48" s="41"/>
      <c r="H48" s="20"/>
      <c r="I48" s="40"/>
      <c r="J48" s="20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</row>
    <row r="49" spans="1:57" s="2" customFormat="1" ht="33.75" customHeight="1">
      <c r="A49" s="87">
        <v>4</v>
      </c>
      <c r="B49" s="55" t="s">
        <v>147</v>
      </c>
      <c r="C49" s="20" t="s">
        <v>73</v>
      </c>
      <c r="D49" s="20">
        <v>1</v>
      </c>
      <c r="E49" s="40"/>
      <c r="F49" s="40">
        <f t="shared" si="1"/>
        <v>0</v>
      </c>
      <c r="G49" s="41"/>
      <c r="H49" s="20"/>
      <c r="I49" s="40"/>
      <c r="J49" s="20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</row>
    <row r="50" spans="1:57" s="2" customFormat="1" ht="31.5" customHeight="1">
      <c r="A50" s="87">
        <v>5</v>
      </c>
      <c r="B50" s="55" t="s">
        <v>148</v>
      </c>
      <c r="C50" s="20" t="s">
        <v>78</v>
      </c>
      <c r="D50" s="20">
        <v>2</v>
      </c>
      <c r="E50" s="40"/>
      <c r="F50" s="40">
        <f t="shared" si="1"/>
        <v>0</v>
      </c>
      <c r="G50" s="41"/>
      <c r="H50" s="20"/>
      <c r="I50" s="40"/>
      <c r="J50" s="20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</row>
    <row r="51" spans="1:57" s="2" customFormat="1" ht="47.25" customHeight="1">
      <c r="A51" s="87">
        <v>6</v>
      </c>
      <c r="B51" s="55" t="s">
        <v>149</v>
      </c>
      <c r="C51" s="20" t="s">
        <v>73</v>
      </c>
      <c r="D51" s="20">
        <v>2</v>
      </c>
      <c r="E51" s="40"/>
      <c r="F51" s="40">
        <f t="shared" si="1"/>
        <v>0</v>
      </c>
      <c r="G51" s="41"/>
      <c r="H51" s="20"/>
      <c r="I51" s="40"/>
      <c r="J51" s="20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</row>
    <row r="52" spans="1:57" s="2" customFormat="1" ht="38.25" customHeight="1">
      <c r="A52" s="87">
        <v>7</v>
      </c>
      <c r="B52" s="97" t="s">
        <v>150</v>
      </c>
      <c r="C52" s="20" t="s">
        <v>73</v>
      </c>
      <c r="D52" s="20">
        <v>2</v>
      </c>
      <c r="E52" s="40"/>
      <c r="F52" s="40">
        <f t="shared" si="1"/>
        <v>0</v>
      </c>
      <c r="G52" s="41"/>
      <c r="H52" s="20"/>
      <c r="I52" s="40"/>
      <c r="J52" s="20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</row>
    <row r="53" spans="1:57" s="2" customFormat="1" ht="40.5" customHeight="1">
      <c r="A53" s="95">
        <v>8</v>
      </c>
      <c r="B53" s="99" t="s">
        <v>152</v>
      </c>
      <c r="C53" s="96" t="s">
        <v>73</v>
      </c>
      <c r="D53" s="20">
        <v>2</v>
      </c>
      <c r="E53" s="40"/>
      <c r="F53" s="40">
        <f t="shared" si="1"/>
        <v>0</v>
      </c>
      <c r="G53" s="41"/>
      <c r="H53" s="20"/>
      <c r="I53" s="40"/>
      <c r="J53" s="20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</row>
    <row r="54" spans="1:57" s="2" customFormat="1" ht="38.25" customHeight="1">
      <c r="A54" s="95">
        <v>9</v>
      </c>
      <c r="B54" s="99" t="s">
        <v>153</v>
      </c>
      <c r="C54" s="96" t="s">
        <v>73</v>
      </c>
      <c r="D54" s="20">
        <v>2</v>
      </c>
      <c r="E54" s="40"/>
      <c r="F54" s="40">
        <f t="shared" si="1"/>
        <v>0</v>
      </c>
      <c r="G54" s="41"/>
      <c r="H54" s="20"/>
      <c r="I54" s="40"/>
      <c r="J54" s="20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</row>
    <row r="55" spans="1:57" s="2" customFormat="1" ht="44.25" customHeight="1">
      <c r="A55" s="95">
        <v>9</v>
      </c>
      <c r="B55" s="99" t="s">
        <v>112</v>
      </c>
      <c r="C55" s="96" t="s">
        <v>73</v>
      </c>
      <c r="D55" s="20">
        <v>4</v>
      </c>
      <c r="E55" s="40"/>
      <c r="F55" s="40">
        <f t="shared" si="1"/>
        <v>0</v>
      </c>
      <c r="G55" s="41"/>
      <c r="H55" s="20"/>
      <c r="I55" s="40"/>
      <c r="J55" s="20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</row>
    <row r="56" spans="1:57" s="2" customFormat="1" ht="58.5" customHeight="1">
      <c r="A56" s="95">
        <v>9</v>
      </c>
      <c r="B56" s="99" t="s">
        <v>151</v>
      </c>
      <c r="C56" s="96" t="s">
        <v>73</v>
      </c>
      <c r="D56" s="20">
        <v>150</v>
      </c>
      <c r="E56" s="40"/>
      <c r="F56" s="40">
        <f t="shared" si="1"/>
        <v>0</v>
      </c>
      <c r="G56" s="41"/>
      <c r="H56" s="20"/>
      <c r="I56" s="40"/>
      <c r="J56" s="20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</row>
    <row r="57" spans="1:57" s="2" customFormat="1" ht="51.75" customHeight="1">
      <c r="A57" s="9"/>
      <c r="B57" s="98"/>
      <c r="C57" s="20"/>
      <c r="D57" s="20"/>
      <c r="E57" s="20"/>
      <c r="F57" s="56">
        <f>SUM(F46:F56)</f>
        <v>0</v>
      </c>
      <c r="G57" s="41"/>
      <c r="H57" s="20" t="s">
        <v>49</v>
      </c>
      <c r="I57" s="56">
        <f t="shared" ref="I57" si="2">F57*1.08</f>
        <v>0</v>
      </c>
      <c r="J57" s="20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</row>
    <row r="58" spans="1:57" s="2" customFormat="1" ht="15.75">
      <c r="A58" s="7"/>
      <c r="B58" s="8"/>
      <c r="C58" s="35"/>
      <c r="D58" s="35"/>
      <c r="E58" s="35"/>
      <c r="F58" s="36"/>
      <c r="G58" s="37"/>
      <c r="H58" s="35"/>
      <c r="I58" s="35"/>
      <c r="J58" s="35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</row>
    <row r="59" spans="1:57" s="2" customFormat="1" ht="24.75" customHeight="1">
      <c r="A59" s="9"/>
      <c r="B59" s="88" t="s">
        <v>124</v>
      </c>
      <c r="C59" s="53"/>
      <c r="D59" s="20"/>
      <c r="E59" s="20"/>
      <c r="F59" s="40"/>
      <c r="G59" s="41"/>
      <c r="H59" s="20"/>
      <c r="I59" s="20"/>
      <c r="J59" s="89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</row>
    <row r="60" spans="1:57" s="2" customFormat="1" ht="47.25">
      <c r="A60" s="57" t="s">
        <v>69</v>
      </c>
      <c r="B60" s="13" t="s">
        <v>70</v>
      </c>
      <c r="C60" s="53" t="s">
        <v>71</v>
      </c>
      <c r="D60" s="53" t="s">
        <v>22</v>
      </c>
      <c r="E60" s="53" t="s">
        <v>7</v>
      </c>
      <c r="F60" s="49" t="s">
        <v>8</v>
      </c>
      <c r="G60" s="50" t="s">
        <v>72</v>
      </c>
      <c r="H60" s="53" t="s">
        <v>9</v>
      </c>
      <c r="I60" s="53" t="s">
        <v>10</v>
      </c>
      <c r="J60" s="53" t="s">
        <v>11</v>
      </c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</row>
    <row r="61" spans="1:57" s="2" customFormat="1" ht="31.5">
      <c r="A61" s="9">
        <v>1</v>
      </c>
      <c r="B61" s="10" t="s">
        <v>23</v>
      </c>
      <c r="C61" s="11" t="s">
        <v>80</v>
      </c>
      <c r="D61" s="20">
        <v>3</v>
      </c>
      <c r="E61" s="40"/>
      <c r="F61" s="40">
        <f>D61*E61</f>
        <v>0</v>
      </c>
      <c r="G61" s="41"/>
      <c r="H61" s="41"/>
      <c r="I61" s="40"/>
      <c r="J61" s="20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</row>
    <row r="62" spans="1:57" s="2" customFormat="1" ht="31.5">
      <c r="A62" s="9">
        <v>2</v>
      </c>
      <c r="B62" s="10" t="s">
        <v>24</v>
      </c>
      <c r="C62" s="11" t="s">
        <v>80</v>
      </c>
      <c r="D62" s="20">
        <v>1</v>
      </c>
      <c r="E62" s="40"/>
      <c r="F62" s="40">
        <f>D62*E62</f>
        <v>0</v>
      </c>
      <c r="G62" s="41"/>
      <c r="H62" s="41"/>
      <c r="I62" s="40"/>
      <c r="J62" s="20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</row>
    <row r="63" spans="1:57" s="2" customFormat="1" ht="27.75" customHeight="1">
      <c r="A63" s="9" t="s">
        <v>75</v>
      </c>
      <c r="B63" s="10" t="s">
        <v>134</v>
      </c>
      <c r="C63" s="11" t="s">
        <v>67</v>
      </c>
      <c r="D63" s="20">
        <v>50</v>
      </c>
      <c r="E63" s="40"/>
      <c r="F63" s="40">
        <f t="shared" ref="F63:F64" si="3">D63*E63</f>
        <v>0</v>
      </c>
      <c r="G63" s="41"/>
      <c r="H63" s="41"/>
      <c r="I63" s="40"/>
      <c r="J63" s="20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</row>
    <row r="64" spans="1:57" s="2" customFormat="1" ht="23.25" customHeight="1">
      <c r="A64" s="9" t="s">
        <v>76</v>
      </c>
      <c r="B64" s="10" t="s">
        <v>135</v>
      </c>
      <c r="C64" s="11" t="s">
        <v>67</v>
      </c>
      <c r="D64" s="20">
        <v>1</v>
      </c>
      <c r="E64" s="40"/>
      <c r="F64" s="40">
        <f t="shared" si="3"/>
        <v>0</v>
      </c>
      <c r="G64" s="41"/>
      <c r="H64" s="41"/>
      <c r="I64" s="40"/>
      <c r="J64" s="20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</row>
    <row r="65" spans="1:57" s="2" customFormat="1" ht="63">
      <c r="A65" s="42"/>
      <c r="B65" s="10"/>
      <c r="C65" s="53"/>
      <c r="D65" s="20"/>
      <c r="E65" s="20"/>
      <c r="F65" s="56">
        <f>SUM(F61:F64)</f>
        <v>0</v>
      </c>
      <c r="G65" s="41"/>
      <c r="H65" s="20" t="s">
        <v>49</v>
      </c>
      <c r="I65" s="56">
        <f>SUM(I61:I64)</f>
        <v>0</v>
      </c>
      <c r="J65" s="20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</row>
    <row r="66" spans="1:57" s="2" customFormat="1" ht="47.25" customHeight="1">
      <c r="A66" s="27"/>
      <c r="B66" s="64" t="s">
        <v>123</v>
      </c>
      <c r="C66" s="58"/>
      <c r="D66" s="31"/>
      <c r="E66" s="31"/>
      <c r="F66" s="59"/>
      <c r="G66" s="26"/>
      <c r="H66" s="31"/>
      <c r="I66" s="31"/>
      <c r="J66" s="31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</row>
    <row r="67" spans="1:57" s="2" customFormat="1" ht="47.25">
      <c r="A67" s="60" t="s">
        <v>69</v>
      </c>
      <c r="B67" s="21" t="s">
        <v>70</v>
      </c>
      <c r="C67" s="58" t="s">
        <v>71</v>
      </c>
      <c r="D67" s="58" t="s">
        <v>22</v>
      </c>
      <c r="E67" s="58" t="s">
        <v>7</v>
      </c>
      <c r="F67" s="61" t="s">
        <v>8</v>
      </c>
      <c r="G67" s="62" t="s">
        <v>72</v>
      </c>
      <c r="H67" s="58" t="s">
        <v>9</v>
      </c>
      <c r="I67" s="58" t="s">
        <v>10</v>
      </c>
      <c r="J67" s="58" t="s">
        <v>11</v>
      </c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</row>
    <row r="68" spans="1:57" s="2" customFormat="1" ht="15.75">
      <c r="A68" s="25">
        <v>1</v>
      </c>
      <c r="B68" s="28" t="s">
        <v>81</v>
      </c>
      <c r="C68" s="65" t="s">
        <v>73</v>
      </c>
      <c r="D68" s="65">
        <v>30</v>
      </c>
      <c r="E68" s="66"/>
      <c r="F68" s="67">
        <f>D68*E68</f>
        <v>0</v>
      </c>
      <c r="G68" s="68"/>
      <c r="H68" s="68"/>
      <c r="I68" s="66"/>
      <c r="J68" s="63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</row>
    <row r="69" spans="1:57" s="2" customFormat="1" ht="15.75">
      <c r="A69" s="25">
        <f>A68+1</f>
        <v>2</v>
      </c>
      <c r="B69" s="28" t="s">
        <v>25</v>
      </c>
      <c r="C69" s="65" t="s">
        <v>73</v>
      </c>
      <c r="D69" s="65">
        <v>15</v>
      </c>
      <c r="E69" s="66"/>
      <c r="F69" s="67">
        <f t="shared" ref="F69:F98" si="4">D69*E69</f>
        <v>0</v>
      </c>
      <c r="G69" s="68"/>
      <c r="H69" s="68"/>
      <c r="I69" s="66"/>
      <c r="J69" s="63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</row>
    <row r="70" spans="1:57" s="2" customFormat="1" ht="15.75">
      <c r="A70" s="25">
        <f t="shared" ref="A70:A95" si="5">A69+1</f>
        <v>3</v>
      </c>
      <c r="B70" s="28" t="s">
        <v>26</v>
      </c>
      <c r="C70" s="65" t="s">
        <v>73</v>
      </c>
      <c r="D70" s="65">
        <v>5</v>
      </c>
      <c r="E70" s="66"/>
      <c r="F70" s="67">
        <f t="shared" si="4"/>
        <v>0</v>
      </c>
      <c r="G70" s="68"/>
      <c r="H70" s="68"/>
      <c r="I70" s="66"/>
      <c r="J70" s="63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</row>
    <row r="71" spans="1:57" s="2" customFormat="1" ht="15.75">
      <c r="A71" s="25">
        <f t="shared" si="5"/>
        <v>4</v>
      </c>
      <c r="B71" s="28" t="s">
        <v>27</v>
      </c>
      <c r="C71" s="65" t="s">
        <v>73</v>
      </c>
      <c r="D71" s="65">
        <v>250</v>
      </c>
      <c r="E71" s="66"/>
      <c r="F71" s="67">
        <f t="shared" si="4"/>
        <v>0</v>
      </c>
      <c r="G71" s="68"/>
      <c r="H71" s="68"/>
      <c r="I71" s="66"/>
      <c r="J71" s="63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</row>
    <row r="72" spans="1:57" s="2" customFormat="1" ht="15.75">
      <c r="A72" s="25">
        <f t="shared" si="5"/>
        <v>5</v>
      </c>
      <c r="B72" s="28" t="s">
        <v>125</v>
      </c>
      <c r="C72" s="65" t="s">
        <v>67</v>
      </c>
      <c r="D72" s="65">
        <v>30</v>
      </c>
      <c r="E72" s="66"/>
      <c r="F72" s="67">
        <f t="shared" si="4"/>
        <v>0</v>
      </c>
      <c r="G72" s="68"/>
      <c r="H72" s="68"/>
      <c r="I72" s="66"/>
      <c r="J72" s="63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</row>
    <row r="73" spans="1:57" s="2" customFormat="1" ht="15.75">
      <c r="A73" s="25">
        <f t="shared" si="5"/>
        <v>6</v>
      </c>
      <c r="B73" s="29" t="s">
        <v>28</v>
      </c>
      <c r="C73" s="65" t="s">
        <v>73</v>
      </c>
      <c r="D73" s="69">
        <v>5</v>
      </c>
      <c r="E73" s="66"/>
      <c r="F73" s="67">
        <f t="shared" si="4"/>
        <v>0</v>
      </c>
      <c r="G73" s="68"/>
      <c r="H73" s="68"/>
      <c r="I73" s="66"/>
      <c r="J73" s="63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</row>
    <row r="74" spans="1:57" s="2" customFormat="1" ht="15.75">
      <c r="A74" s="25">
        <f t="shared" si="5"/>
        <v>7</v>
      </c>
      <c r="B74" s="29" t="s">
        <v>29</v>
      </c>
      <c r="C74" s="65" t="s">
        <v>73</v>
      </c>
      <c r="D74" s="69">
        <v>5</v>
      </c>
      <c r="E74" s="66"/>
      <c r="F74" s="67">
        <f t="shared" si="4"/>
        <v>0</v>
      </c>
      <c r="G74" s="68"/>
      <c r="H74" s="68"/>
      <c r="I74" s="66"/>
      <c r="J74" s="63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</row>
    <row r="75" spans="1:57" s="2" customFormat="1" ht="15.75">
      <c r="A75" s="25">
        <f t="shared" si="5"/>
        <v>8</v>
      </c>
      <c r="B75" s="29" t="s">
        <v>126</v>
      </c>
      <c r="C75" s="65" t="s">
        <v>73</v>
      </c>
      <c r="D75" s="69">
        <v>100</v>
      </c>
      <c r="E75" s="66"/>
      <c r="F75" s="67">
        <f t="shared" si="4"/>
        <v>0</v>
      </c>
      <c r="G75" s="68"/>
      <c r="H75" s="68"/>
      <c r="I75" s="66"/>
      <c r="J75" s="63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</row>
    <row r="76" spans="1:57" s="2" customFormat="1" ht="15.75">
      <c r="A76" s="25">
        <f t="shared" si="5"/>
        <v>9</v>
      </c>
      <c r="B76" s="29" t="s">
        <v>82</v>
      </c>
      <c r="C76" s="65" t="s">
        <v>73</v>
      </c>
      <c r="D76" s="69">
        <v>5</v>
      </c>
      <c r="E76" s="66"/>
      <c r="F76" s="67">
        <f t="shared" si="4"/>
        <v>0</v>
      </c>
      <c r="G76" s="68"/>
      <c r="H76" s="68"/>
      <c r="I76" s="66"/>
      <c r="J76" s="63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</row>
    <row r="77" spans="1:57" s="2" customFormat="1" ht="15.75">
      <c r="A77" s="25">
        <f t="shared" si="5"/>
        <v>10</v>
      </c>
      <c r="B77" s="29" t="s">
        <v>30</v>
      </c>
      <c r="C77" s="65" t="s">
        <v>68</v>
      </c>
      <c r="D77" s="69">
        <v>10</v>
      </c>
      <c r="E77" s="66"/>
      <c r="F77" s="67">
        <f t="shared" si="4"/>
        <v>0</v>
      </c>
      <c r="G77" s="68"/>
      <c r="H77" s="68"/>
      <c r="I77" s="66"/>
      <c r="J77" s="63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</row>
    <row r="78" spans="1:57" s="2" customFormat="1" ht="15.75">
      <c r="A78" s="25">
        <f t="shared" si="5"/>
        <v>11</v>
      </c>
      <c r="B78" s="70" t="s">
        <v>83</v>
      </c>
      <c r="C78" s="65" t="s">
        <v>67</v>
      </c>
      <c r="D78" s="69">
        <v>10</v>
      </c>
      <c r="E78" s="66"/>
      <c r="F78" s="67">
        <f t="shared" si="4"/>
        <v>0</v>
      </c>
      <c r="G78" s="68"/>
      <c r="H78" s="68"/>
      <c r="I78" s="66"/>
      <c r="J78" s="63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</row>
    <row r="79" spans="1:57" s="2" customFormat="1" ht="15.75">
      <c r="A79" s="25">
        <f t="shared" si="5"/>
        <v>12</v>
      </c>
      <c r="B79" s="29" t="s">
        <v>31</v>
      </c>
      <c r="C79" s="65" t="s">
        <v>73</v>
      </c>
      <c r="D79" s="69">
        <v>20</v>
      </c>
      <c r="E79" s="66"/>
      <c r="F79" s="67">
        <f t="shared" si="4"/>
        <v>0</v>
      </c>
      <c r="G79" s="68"/>
      <c r="H79" s="68"/>
      <c r="I79" s="66"/>
      <c r="J79" s="63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</row>
    <row r="80" spans="1:57" s="2" customFormat="1" ht="15.75">
      <c r="A80" s="25">
        <f t="shared" si="5"/>
        <v>13</v>
      </c>
      <c r="B80" s="29" t="s">
        <v>113</v>
      </c>
      <c r="C80" s="65" t="s">
        <v>73</v>
      </c>
      <c r="D80" s="69">
        <v>15</v>
      </c>
      <c r="E80" s="66"/>
      <c r="F80" s="67">
        <f t="shared" si="4"/>
        <v>0</v>
      </c>
      <c r="G80" s="68"/>
      <c r="H80" s="68"/>
      <c r="I80" s="66"/>
      <c r="J80" s="63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</row>
    <row r="81" spans="1:57" s="2" customFormat="1" ht="15.75">
      <c r="A81" s="25">
        <f t="shared" si="5"/>
        <v>14</v>
      </c>
      <c r="B81" s="29" t="s">
        <v>32</v>
      </c>
      <c r="C81" s="65" t="s">
        <v>73</v>
      </c>
      <c r="D81" s="69">
        <v>500</v>
      </c>
      <c r="E81" s="66"/>
      <c r="F81" s="67">
        <f t="shared" si="4"/>
        <v>0</v>
      </c>
      <c r="G81" s="68"/>
      <c r="H81" s="68"/>
      <c r="I81" s="66"/>
      <c r="J81" s="63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</row>
    <row r="82" spans="1:57" s="2" customFormat="1" ht="15.75">
      <c r="A82" s="25">
        <f t="shared" si="5"/>
        <v>15</v>
      </c>
      <c r="B82" s="28" t="s">
        <v>33</v>
      </c>
      <c r="C82" s="65" t="s">
        <v>73</v>
      </c>
      <c r="D82" s="65">
        <v>30</v>
      </c>
      <c r="E82" s="66"/>
      <c r="F82" s="67">
        <f t="shared" si="4"/>
        <v>0</v>
      </c>
      <c r="G82" s="68"/>
      <c r="H82" s="68"/>
      <c r="I82" s="66"/>
      <c r="J82" s="63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</row>
    <row r="83" spans="1:57" s="2" customFormat="1" ht="31.5">
      <c r="A83" s="25">
        <f t="shared" si="5"/>
        <v>16</v>
      </c>
      <c r="B83" s="28" t="s">
        <v>34</v>
      </c>
      <c r="C83" s="65" t="s">
        <v>73</v>
      </c>
      <c r="D83" s="65">
        <v>15</v>
      </c>
      <c r="E83" s="66"/>
      <c r="F83" s="67">
        <f t="shared" si="4"/>
        <v>0</v>
      </c>
      <c r="G83" s="68"/>
      <c r="H83" s="68"/>
      <c r="I83" s="66"/>
      <c r="J83" s="63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</row>
    <row r="84" spans="1:57" s="2" customFormat="1" ht="15.75">
      <c r="A84" s="25">
        <f t="shared" si="5"/>
        <v>17</v>
      </c>
      <c r="B84" s="28" t="s">
        <v>35</v>
      </c>
      <c r="C84" s="65" t="s">
        <v>73</v>
      </c>
      <c r="D84" s="65">
        <v>50</v>
      </c>
      <c r="E84" s="71"/>
      <c r="F84" s="67">
        <f t="shared" si="4"/>
        <v>0</v>
      </c>
      <c r="G84" s="68"/>
      <c r="H84" s="68"/>
      <c r="I84" s="66"/>
      <c r="J84" s="65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</row>
    <row r="85" spans="1:57" s="2" customFormat="1" ht="15.75">
      <c r="A85" s="25">
        <f t="shared" si="5"/>
        <v>18</v>
      </c>
      <c r="B85" s="28" t="s">
        <v>36</v>
      </c>
      <c r="C85" s="65" t="s">
        <v>73</v>
      </c>
      <c r="D85" s="65">
        <v>30</v>
      </c>
      <c r="E85" s="71"/>
      <c r="F85" s="67">
        <f t="shared" si="4"/>
        <v>0</v>
      </c>
      <c r="G85" s="68"/>
      <c r="H85" s="68"/>
      <c r="I85" s="66"/>
      <c r="J85" s="65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</row>
    <row r="86" spans="1:57" s="2" customFormat="1" ht="15.75">
      <c r="A86" s="25">
        <f t="shared" si="5"/>
        <v>19</v>
      </c>
      <c r="B86" s="28" t="s">
        <v>37</v>
      </c>
      <c r="C86" s="65" t="s">
        <v>73</v>
      </c>
      <c r="D86" s="65">
        <v>6000</v>
      </c>
      <c r="E86" s="71"/>
      <c r="F86" s="67">
        <f t="shared" si="4"/>
        <v>0</v>
      </c>
      <c r="G86" s="68"/>
      <c r="H86" s="68"/>
      <c r="I86" s="66"/>
      <c r="J86" s="65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</row>
    <row r="87" spans="1:57" s="2" customFormat="1" ht="31.5">
      <c r="A87" s="25">
        <f t="shared" si="5"/>
        <v>20</v>
      </c>
      <c r="B87" s="28" t="s">
        <v>38</v>
      </c>
      <c r="C87" s="65" t="s">
        <v>73</v>
      </c>
      <c r="D87" s="65">
        <v>500</v>
      </c>
      <c r="E87" s="71"/>
      <c r="F87" s="67">
        <f t="shared" si="4"/>
        <v>0</v>
      </c>
      <c r="G87" s="68"/>
      <c r="H87" s="68"/>
      <c r="I87" s="66"/>
      <c r="J87" s="65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</row>
    <row r="88" spans="1:57" s="2" customFormat="1" ht="15.75">
      <c r="A88" s="25">
        <f t="shared" si="5"/>
        <v>21</v>
      </c>
      <c r="B88" s="28" t="s">
        <v>127</v>
      </c>
      <c r="C88" s="65" t="s">
        <v>73</v>
      </c>
      <c r="D88" s="65">
        <v>15000</v>
      </c>
      <c r="E88" s="71"/>
      <c r="F88" s="67">
        <f t="shared" si="4"/>
        <v>0</v>
      </c>
      <c r="G88" s="68"/>
      <c r="H88" s="68"/>
      <c r="I88" s="66"/>
      <c r="J88" s="65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</row>
    <row r="89" spans="1:57" s="2" customFormat="1" ht="19.5" customHeight="1">
      <c r="A89" s="25">
        <f t="shared" si="5"/>
        <v>22</v>
      </c>
      <c r="B89" s="28" t="s">
        <v>128</v>
      </c>
      <c r="C89" s="65" t="s">
        <v>67</v>
      </c>
      <c r="D89" s="65">
        <v>100</v>
      </c>
      <c r="E89" s="71"/>
      <c r="F89" s="67">
        <f t="shared" si="4"/>
        <v>0</v>
      </c>
      <c r="G89" s="68"/>
      <c r="H89" s="68"/>
      <c r="I89" s="66"/>
      <c r="J89" s="65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</row>
    <row r="90" spans="1:57" s="2" customFormat="1" ht="15.75">
      <c r="A90" s="25">
        <f t="shared" si="5"/>
        <v>23</v>
      </c>
      <c r="B90" s="28" t="s">
        <v>39</v>
      </c>
      <c r="C90" s="65" t="s">
        <v>73</v>
      </c>
      <c r="D90" s="65">
        <v>1200</v>
      </c>
      <c r="E90" s="71"/>
      <c r="F90" s="67">
        <f t="shared" si="4"/>
        <v>0</v>
      </c>
      <c r="G90" s="68"/>
      <c r="H90" s="68"/>
      <c r="I90" s="66"/>
      <c r="J90" s="65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</row>
    <row r="91" spans="1:57" s="2" customFormat="1" ht="15.75">
      <c r="A91" s="25">
        <f t="shared" si="5"/>
        <v>24</v>
      </c>
      <c r="B91" s="28" t="s">
        <v>40</v>
      </c>
      <c r="C91" s="65" t="s">
        <v>73</v>
      </c>
      <c r="D91" s="65">
        <v>1000</v>
      </c>
      <c r="E91" s="71"/>
      <c r="F91" s="67">
        <f t="shared" si="4"/>
        <v>0</v>
      </c>
      <c r="G91" s="72"/>
      <c r="H91" s="72"/>
      <c r="I91" s="66"/>
      <c r="J91" s="65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</row>
    <row r="92" spans="1:57" s="2" customFormat="1" ht="15.75">
      <c r="A92" s="25">
        <f t="shared" si="5"/>
        <v>25</v>
      </c>
      <c r="B92" s="28" t="s">
        <v>129</v>
      </c>
      <c r="C92" s="65" t="s">
        <v>73</v>
      </c>
      <c r="D92" s="65">
        <v>100</v>
      </c>
      <c r="E92" s="71"/>
      <c r="F92" s="67">
        <f t="shared" si="4"/>
        <v>0</v>
      </c>
      <c r="G92" s="72"/>
      <c r="H92" s="72"/>
      <c r="I92" s="66"/>
      <c r="J92" s="65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</row>
    <row r="93" spans="1:57" s="2" customFormat="1" ht="37.5" customHeight="1">
      <c r="A93" s="25">
        <f t="shared" si="5"/>
        <v>26</v>
      </c>
      <c r="B93" s="28" t="s">
        <v>119</v>
      </c>
      <c r="C93" s="65" t="s">
        <v>121</v>
      </c>
      <c r="D93" s="65">
        <v>5</v>
      </c>
      <c r="E93" s="73"/>
      <c r="F93" s="67">
        <f t="shared" si="4"/>
        <v>0</v>
      </c>
      <c r="G93" s="68"/>
      <c r="H93" s="68"/>
      <c r="I93" s="66"/>
      <c r="J93" s="63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</row>
    <row r="94" spans="1:57" s="2" customFormat="1" ht="30.75" customHeight="1">
      <c r="A94" s="25">
        <f t="shared" si="5"/>
        <v>27</v>
      </c>
      <c r="B94" s="28" t="s">
        <v>120</v>
      </c>
      <c r="C94" s="65" t="s">
        <v>121</v>
      </c>
      <c r="D94" s="65">
        <v>4</v>
      </c>
      <c r="E94" s="73"/>
      <c r="F94" s="67">
        <f t="shared" si="4"/>
        <v>0</v>
      </c>
      <c r="G94" s="68"/>
      <c r="H94" s="68"/>
      <c r="I94" s="66"/>
      <c r="J94" s="63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</row>
    <row r="95" spans="1:57" s="2" customFormat="1" ht="15.75">
      <c r="A95" s="25">
        <f t="shared" si="5"/>
        <v>28</v>
      </c>
      <c r="B95" s="28" t="s">
        <v>41</v>
      </c>
      <c r="C95" s="65" t="s">
        <v>67</v>
      </c>
      <c r="D95" s="65">
        <v>15</v>
      </c>
      <c r="E95" s="73"/>
      <c r="F95" s="67">
        <f t="shared" si="4"/>
        <v>0</v>
      </c>
      <c r="G95" s="68"/>
      <c r="H95" s="68"/>
      <c r="I95" s="66"/>
      <c r="J95" s="63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</row>
    <row r="96" spans="1:57" s="2" customFormat="1" ht="15.75">
      <c r="A96" s="25">
        <f>A94+1</f>
        <v>28</v>
      </c>
      <c r="B96" s="28" t="s">
        <v>42</v>
      </c>
      <c r="C96" s="65" t="s">
        <v>67</v>
      </c>
      <c r="D96" s="65">
        <v>50</v>
      </c>
      <c r="E96" s="73"/>
      <c r="F96" s="67">
        <f t="shared" ref="F96" si="6">D96*E96</f>
        <v>0</v>
      </c>
      <c r="G96" s="68"/>
      <c r="H96" s="68"/>
      <c r="I96" s="66"/>
      <c r="J96" s="63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</row>
    <row r="97" spans="1:57" s="2" customFormat="1" ht="36" customHeight="1">
      <c r="A97" s="25">
        <v>30</v>
      </c>
      <c r="B97" s="28" t="s">
        <v>130</v>
      </c>
      <c r="C97" s="65" t="s">
        <v>68</v>
      </c>
      <c r="D97" s="65">
        <v>300</v>
      </c>
      <c r="E97" s="73"/>
      <c r="F97" s="67">
        <f t="shared" si="4"/>
        <v>0</v>
      </c>
      <c r="G97" s="68"/>
      <c r="H97" s="68"/>
      <c r="I97" s="66"/>
      <c r="J97" s="63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</row>
    <row r="98" spans="1:57" s="2" customFormat="1" ht="27.75" customHeight="1">
      <c r="A98" s="25">
        <v>31</v>
      </c>
      <c r="B98" s="28" t="s">
        <v>131</v>
      </c>
      <c r="C98" s="65" t="s">
        <v>68</v>
      </c>
      <c r="D98" s="65">
        <v>100</v>
      </c>
      <c r="E98" s="73"/>
      <c r="F98" s="67">
        <f t="shared" si="4"/>
        <v>0</v>
      </c>
      <c r="G98" s="68"/>
      <c r="H98" s="68"/>
      <c r="I98" s="66"/>
      <c r="J98" s="63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</row>
    <row r="99" spans="1:57" s="2" customFormat="1" ht="52.5" customHeight="1">
      <c r="A99" s="27"/>
      <c r="B99" s="23"/>
      <c r="C99" s="58"/>
      <c r="D99" s="31"/>
      <c r="E99" s="31"/>
      <c r="F99" s="38">
        <f>SUM(F68:F98)</f>
        <v>0</v>
      </c>
      <c r="G99" s="26"/>
      <c r="H99" s="31" t="s">
        <v>49</v>
      </c>
      <c r="I99" s="74">
        <f>SUM(I68:I98)</f>
        <v>0</v>
      </c>
      <c r="J99" s="31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</row>
    <row r="100" spans="1:57" s="2" customFormat="1" ht="15.75">
      <c r="A100" s="27"/>
      <c r="B100" s="23"/>
      <c r="C100" s="58"/>
      <c r="D100" s="31"/>
      <c r="E100" s="31"/>
      <c r="F100" s="38"/>
      <c r="G100" s="26"/>
      <c r="H100" s="31"/>
      <c r="I100" s="74"/>
      <c r="J100" s="31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</row>
    <row r="101" spans="1:57" s="2" customFormat="1" ht="36.75" customHeight="1">
      <c r="A101" s="22"/>
      <c r="B101" s="64" t="s">
        <v>122</v>
      </c>
      <c r="C101" s="31"/>
      <c r="D101" s="31"/>
      <c r="E101" s="31"/>
      <c r="F101" s="59"/>
      <c r="G101" s="26"/>
      <c r="H101" s="31"/>
      <c r="I101" s="31"/>
      <c r="J101" s="31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</row>
    <row r="102" spans="1:57" s="2" customFormat="1" ht="47.25">
      <c r="A102" s="22" t="s">
        <v>43</v>
      </c>
      <c r="B102" s="21" t="s">
        <v>70</v>
      </c>
      <c r="C102" s="58" t="s">
        <v>71</v>
      </c>
      <c r="D102" s="58" t="s">
        <v>22</v>
      </c>
      <c r="E102" s="58" t="s">
        <v>7</v>
      </c>
      <c r="F102" s="61" t="s">
        <v>8</v>
      </c>
      <c r="G102" s="62" t="s">
        <v>72</v>
      </c>
      <c r="H102" s="58" t="s">
        <v>9</v>
      </c>
      <c r="I102" s="58" t="s">
        <v>10</v>
      </c>
      <c r="J102" s="58" t="s">
        <v>11</v>
      </c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</row>
    <row r="103" spans="1:57" s="2" customFormat="1" ht="31.5">
      <c r="A103" s="22" t="s">
        <v>66</v>
      </c>
      <c r="B103" s="28" t="s">
        <v>44</v>
      </c>
      <c r="C103" s="65" t="s">
        <v>73</v>
      </c>
      <c r="D103" s="65">
        <v>1000</v>
      </c>
      <c r="E103" s="71"/>
      <c r="F103" s="71">
        <f>D103*E103</f>
        <v>0</v>
      </c>
      <c r="G103" s="72"/>
      <c r="H103" s="65"/>
      <c r="I103" s="71">
        <f>F103*1.08</f>
        <v>0</v>
      </c>
      <c r="J103" s="65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</row>
    <row r="104" spans="1:57" s="2" customFormat="1" ht="15.75">
      <c r="A104" s="22" t="s">
        <v>74</v>
      </c>
      <c r="B104" s="28" t="s">
        <v>45</v>
      </c>
      <c r="C104" s="65" t="s">
        <v>73</v>
      </c>
      <c r="D104" s="65">
        <v>30</v>
      </c>
      <c r="E104" s="71"/>
      <c r="F104" s="71">
        <f>D104*E104</f>
        <v>0</v>
      </c>
      <c r="G104" s="72"/>
      <c r="H104" s="65"/>
      <c r="I104" s="71">
        <f>F104*1.08</f>
        <v>0</v>
      </c>
      <c r="J104" s="65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</row>
    <row r="105" spans="1:57" s="2" customFormat="1" ht="63">
      <c r="A105" s="22"/>
      <c r="B105" s="23"/>
      <c r="C105" s="31"/>
      <c r="D105" s="31"/>
      <c r="E105" s="31"/>
      <c r="F105" s="38">
        <f>SUM(F103:F104)</f>
        <v>0</v>
      </c>
      <c r="G105" s="26"/>
      <c r="H105" s="31" t="s">
        <v>49</v>
      </c>
      <c r="I105" s="38">
        <f>SUM(I103:I104)</f>
        <v>0</v>
      </c>
      <c r="J105" s="31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</row>
    <row r="106" spans="1:57" s="2" customFormat="1" ht="15.75">
      <c r="A106" s="1"/>
      <c r="C106" s="32"/>
      <c r="D106" s="32"/>
      <c r="E106" s="32"/>
      <c r="F106" s="33"/>
      <c r="G106" s="34"/>
      <c r="H106" s="32"/>
      <c r="I106" s="32"/>
      <c r="J106" s="32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</row>
    <row r="107" spans="1:57" s="2" customFormat="1" ht="26.25" customHeight="1">
      <c r="A107" s="22"/>
      <c r="B107" s="64" t="s">
        <v>136</v>
      </c>
      <c r="C107" s="31"/>
      <c r="D107" s="31"/>
      <c r="E107" s="31"/>
      <c r="F107" s="59"/>
      <c r="G107" s="26"/>
      <c r="H107" s="31"/>
      <c r="I107" s="31"/>
      <c r="J107" s="31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</row>
    <row r="108" spans="1:57" s="2" customFormat="1" ht="47.25">
      <c r="A108" s="22" t="s">
        <v>43</v>
      </c>
      <c r="B108" s="21" t="s">
        <v>70</v>
      </c>
      <c r="C108" s="58" t="s">
        <v>71</v>
      </c>
      <c r="D108" s="58" t="s">
        <v>22</v>
      </c>
      <c r="E108" s="58" t="s">
        <v>7</v>
      </c>
      <c r="F108" s="61" t="s">
        <v>8</v>
      </c>
      <c r="G108" s="62" t="s">
        <v>72</v>
      </c>
      <c r="H108" s="58" t="s">
        <v>9</v>
      </c>
      <c r="I108" s="58" t="s">
        <v>10</v>
      </c>
      <c r="J108" s="58" t="s">
        <v>11</v>
      </c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</row>
    <row r="109" spans="1:57" s="2" customFormat="1" ht="15.75">
      <c r="A109" s="22" t="s">
        <v>66</v>
      </c>
      <c r="B109" s="28" t="s">
        <v>46</v>
      </c>
      <c r="C109" s="65" t="s">
        <v>73</v>
      </c>
      <c r="D109" s="65">
        <v>2</v>
      </c>
      <c r="E109" s="71"/>
      <c r="F109" s="71">
        <f>D109*E109</f>
        <v>0</v>
      </c>
      <c r="G109" s="72"/>
      <c r="H109" s="72"/>
      <c r="I109" s="71">
        <f>F109*1.08</f>
        <v>0</v>
      </c>
      <c r="J109" s="65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</row>
    <row r="110" spans="1:57" s="2" customFormat="1" ht="15.75">
      <c r="A110" s="22" t="s">
        <v>74</v>
      </c>
      <c r="B110" s="28" t="s">
        <v>47</v>
      </c>
      <c r="C110" s="65" t="s">
        <v>67</v>
      </c>
      <c r="D110" s="65">
        <v>2</v>
      </c>
      <c r="E110" s="71"/>
      <c r="F110" s="71">
        <f t="shared" ref="F110:F111" si="7">D110*E110</f>
        <v>0</v>
      </c>
      <c r="G110" s="72"/>
      <c r="H110" s="72"/>
      <c r="I110" s="71">
        <f t="shared" ref="I110:I111" si="8">F110*1.08</f>
        <v>0</v>
      </c>
      <c r="J110" s="65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</row>
    <row r="111" spans="1:57" s="2" customFormat="1" ht="15.75">
      <c r="A111" s="22" t="s">
        <v>75</v>
      </c>
      <c r="B111" s="28" t="s">
        <v>48</v>
      </c>
      <c r="C111" s="65" t="s">
        <v>67</v>
      </c>
      <c r="D111" s="65">
        <v>2</v>
      </c>
      <c r="E111" s="71"/>
      <c r="F111" s="71">
        <f t="shared" si="7"/>
        <v>0</v>
      </c>
      <c r="G111" s="72"/>
      <c r="H111" s="72"/>
      <c r="I111" s="71">
        <f t="shared" si="8"/>
        <v>0</v>
      </c>
      <c r="J111" s="65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</row>
    <row r="112" spans="1:57" s="2" customFormat="1" ht="63">
      <c r="A112" s="22"/>
      <c r="B112" s="23"/>
      <c r="C112" s="31"/>
      <c r="D112" s="31"/>
      <c r="E112" s="38"/>
      <c r="F112" s="38">
        <f>SUM(F109:F111)</f>
        <v>0</v>
      </c>
      <c r="G112" s="26"/>
      <c r="H112" s="31" t="s">
        <v>49</v>
      </c>
      <c r="I112" s="38">
        <f>SUM(I109:I111)</f>
        <v>0</v>
      </c>
      <c r="J112" s="31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</row>
    <row r="113" spans="1:57" s="2" customFormat="1" ht="77.25" customHeight="1">
      <c r="A113" s="22"/>
      <c r="B113" s="64" t="s">
        <v>137</v>
      </c>
      <c r="C113" s="31"/>
      <c r="D113" s="31"/>
      <c r="E113" s="31"/>
      <c r="F113" s="59"/>
      <c r="G113" s="26"/>
      <c r="H113" s="31"/>
      <c r="I113" s="31"/>
      <c r="J113" s="31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</row>
    <row r="114" spans="1:57" s="2" customFormat="1" ht="47.25">
      <c r="A114" s="22" t="s">
        <v>43</v>
      </c>
      <c r="B114" s="21" t="s">
        <v>70</v>
      </c>
      <c r="C114" s="58" t="s">
        <v>71</v>
      </c>
      <c r="D114" s="58" t="s">
        <v>22</v>
      </c>
      <c r="E114" s="58" t="s">
        <v>7</v>
      </c>
      <c r="F114" s="61" t="s">
        <v>8</v>
      </c>
      <c r="G114" s="62" t="s">
        <v>72</v>
      </c>
      <c r="H114" s="58" t="s">
        <v>9</v>
      </c>
      <c r="I114" s="58" t="s">
        <v>10</v>
      </c>
      <c r="J114" s="58" t="s">
        <v>11</v>
      </c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</row>
    <row r="115" spans="1:57" s="2" customFormat="1" ht="15.75">
      <c r="A115" s="22" t="s">
        <v>66</v>
      </c>
      <c r="B115" s="23" t="s">
        <v>50</v>
      </c>
      <c r="C115" s="63" t="s">
        <v>67</v>
      </c>
      <c r="D115" s="75">
        <v>4000</v>
      </c>
      <c r="E115" s="59"/>
      <c r="F115" s="59">
        <f>+D115*E115</f>
        <v>0</v>
      </c>
      <c r="G115" s="26"/>
      <c r="H115" s="31"/>
      <c r="I115" s="59"/>
      <c r="J115" s="31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</row>
    <row r="116" spans="1:57" s="2" customFormat="1" ht="15.75">
      <c r="A116" s="22" t="s">
        <v>74</v>
      </c>
      <c r="B116" s="23" t="s">
        <v>51</v>
      </c>
      <c r="C116" s="63" t="s">
        <v>73</v>
      </c>
      <c r="D116" s="76">
        <v>500</v>
      </c>
      <c r="E116" s="66"/>
      <c r="F116" s="59">
        <f t="shared" ref="F116:F126" si="9">+D116*E116</f>
        <v>0</v>
      </c>
      <c r="G116" s="26"/>
      <c r="H116" s="31"/>
      <c r="I116" s="59"/>
      <c r="J116" s="31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</row>
    <row r="117" spans="1:57" s="2" customFormat="1" ht="15.75">
      <c r="A117" s="22" t="s">
        <v>75</v>
      </c>
      <c r="B117" s="23" t="s">
        <v>52</v>
      </c>
      <c r="C117" s="63" t="s">
        <v>67</v>
      </c>
      <c r="D117" s="69">
        <v>3</v>
      </c>
      <c r="E117" s="66"/>
      <c r="F117" s="59">
        <f t="shared" si="9"/>
        <v>0</v>
      </c>
      <c r="G117" s="26"/>
      <c r="H117" s="31"/>
      <c r="I117" s="59"/>
      <c r="J117" s="31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</row>
    <row r="118" spans="1:57" s="2" customFormat="1" ht="15.75">
      <c r="A118" s="22" t="s">
        <v>76</v>
      </c>
      <c r="B118" s="77" t="s">
        <v>53</v>
      </c>
      <c r="C118" s="63" t="s">
        <v>73</v>
      </c>
      <c r="D118" s="69">
        <v>4</v>
      </c>
      <c r="E118" s="66"/>
      <c r="F118" s="59">
        <f t="shared" si="9"/>
        <v>0</v>
      </c>
      <c r="G118" s="26"/>
      <c r="H118" s="31"/>
      <c r="I118" s="59"/>
      <c r="J118" s="31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</row>
    <row r="119" spans="1:57" s="2" customFormat="1" ht="15.75">
      <c r="A119" s="22" t="s">
        <v>77</v>
      </c>
      <c r="B119" s="23" t="s">
        <v>54</v>
      </c>
      <c r="C119" s="63" t="s">
        <v>67</v>
      </c>
      <c r="D119" s="69">
        <v>800</v>
      </c>
      <c r="E119" s="66"/>
      <c r="F119" s="59">
        <f t="shared" si="9"/>
        <v>0</v>
      </c>
      <c r="G119" s="26"/>
      <c r="H119" s="31"/>
      <c r="I119" s="59"/>
      <c r="J119" s="31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</row>
    <row r="120" spans="1:57" s="2" customFormat="1" ht="15.75">
      <c r="A120" s="22" t="s">
        <v>61</v>
      </c>
      <c r="B120" s="23" t="s">
        <v>55</v>
      </c>
      <c r="C120" s="63" t="s">
        <v>67</v>
      </c>
      <c r="D120" s="69">
        <v>50</v>
      </c>
      <c r="E120" s="66"/>
      <c r="F120" s="59">
        <f t="shared" si="9"/>
        <v>0</v>
      </c>
      <c r="G120" s="26"/>
      <c r="H120" s="31"/>
      <c r="I120" s="59"/>
      <c r="J120" s="31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</row>
    <row r="121" spans="1:57" s="2" customFormat="1" ht="15.75">
      <c r="A121" s="22" t="s">
        <v>62</v>
      </c>
      <c r="B121" s="23" t="s">
        <v>56</v>
      </c>
      <c r="C121" s="63" t="s">
        <v>67</v>
      </c>
      <c r="D121" s="69">
        <v>20</v>
      </c>
      <c r="E121" s="66"/>
      <c r="F121" s="59">
        <f t="shared" si="9"/>
        <v>0</v>
      </c>
      <c r="G121" s="26"/>
      <c r="H121" s="31"/>
      <c r="I121" s="59"/>
      <c r="J121" s="31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</row>
    <row r="122" spans="1:57" s="2" customFormat="1" ht="15.75">
      <c r="A122" s="22" t="s">
        <v>63</v>
      </c>
      <c r="B122" s="78" t="s">
        <v>57</v>
      </c>
      <c r="C122" s="63" t="s">
        <v>67</v>
      </c>
      <c r="D122" s="69">
        <v>30</v>
      </c>
      <c r="E122" s="66"/>
      <c r="F122" s="59">
        <f t="shared" si="9"/>
        <v>0</v>
      </c>
      <c r="G122" s="26"/>
      <c r="H122" s="31"/>
      <c r="I122" s="59"/>
      <c r="J122" s="31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</row>
    <row r="123" spans="1:57" s="2" customFormat="1" ht="15.75">
      <c r="A123" s="22" t="s">
        <v>64</v>
      </c>
      <c r="B123" s="79" t="s">
        <v>58</v>
      </c>
      <c r="C123" s="63" t="s">
        <v>67</v>
      </c>
      <c r="D123" s="69">
        <v>100</v>
      </c>
      <c r="E123" s="66"/>
      <c r="F123" s="59">
        <f t="shared" si="9"/>
        <v>0</v>
      </c>
      <c r="G123" s="26"/>
      <c r="H123" s="31"/>
      <c r="I123" s="59"/>
      <c r="J123" s="31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</row>
    <row r="124" spans="1:57" s="2" customFormat="1" ht="15.75">
      <c r="A124" s="22" t="s">
        <v>65</v>
      </c>
      <c r="B124" s="79" t="s">
        <v>59</v>
      </c>
      <c r="C124" s="63" t="s">
        <v>73</v>
      </c>
      <c r="D124" s="69">
        <v>20</v>
      </c>
      <c r="E124" s="66"/>
      <c r="F124" s="59">
        <f t="shared" si="9"/>
        <v>0</v>
      </c>
      <c r="G124" s="26"/>
      <c r="H124" s="31"/>
      <c r="I124" s="59"/>
      <c r="J124" s="31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</row>
    <row r="125" spans="1:57" s="2" customFormat="1" ht="15.75">
      <c r="A125" s="22">
        <v>11</v>
      </c>
      <c r="B125" s="79" t="s">
        <v>60</v>
      </c>
      <c r="C125" s="63" t="s">
        <v>73</v>
      </c>
      <c r="D125" s="69">
        <v>40</v>
      </c>
      <c r="E125" s="66"/>
      <c r="F125" s="59">
        <f t="shared" si="9"/>
        <v>0</v>
      </c>
      <c r="G125" s="26"/>
      <c r="H125" s="31"/>
      <c r="I125" s="59"/>
      <c r="J125" s="31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</row>
    <row r="126" spans="1:57" s="2" customFormat="1" ht="15.75">
      <c r="A126" s="22" t="s">
        <v>79</v>
      </c>
      <c r="B126" s="79" t="s">
        <v>114</v>
      </c>
      <c r="C126" s="63" t="s">
        <v>73</v>
      </c>
      <c r="D126" s="69">
        <v>6</v>
      </c>
      <c r="E126" s="66"/>
      <c r="F126" s="59">
        <f t="shared" si="9"/>
        <v>0</v>
      </c>
      <c r="G126" s="26"/>
      <c r="H126" s="31"/>
      <c r="I126" s="59"/>
      <c r="J126" s="31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</row>
    <row r="127" spans="1:57" s="2" customFormat="1" ht="63">
      <c r="A127" s="22"/>
      <c r="B127" s="23"/>
      <c r="C127" s="31"/>
      <c r="D127" s="31"/>
      <c r="E127" s="31"/>
      <c r="F127" s="38">
        <f>SUM(F115:F126)</f>
        <v>0</v>
      </c>
      <c r="G127" s="26"/>
      <c r="H127" s="31" t="s">
        <v>49</v>
      </c>
      <c r="I127" s="38">
        <f>SUM(I115:I126)</f>
        <v>0</v>
      </c>
      <c r="J127" s="31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</row>
    <row r="128" spans="1:57" s="2" customFormat="1" ht="21.75" customHeight="1">
      <c r="A128" s="22"/>
      <c r="B128" s="64" t="s">
        <v>138</v>
      </c>
      <c r="C128" s="31"/>
      <c r="D128" s="31"/>
      <c r="E128" s="31"/>
      <c r="F128" s="59"/>
      <c r="G128" s="26"/>
      <c r="H128" s="31"/>
      <c r="I128" s="31"/>
      <c r="J128" s="31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</row>
    <row r="129" spans="1:57" s="2" customFormat="1" ht="66" customHeight="1">
      <c r="A129" s="90" t="s">
        <v>43</v>
      </c>
      <c r="B129" s="91" t="s">
        <v>70</v>
      </c>
      <c r="C129" s="92" t="s">
        <v>71</v>
      </c>
      <c r="D129" s="92" t="s">
        <v>22</v>
      </c>
      <c r="E129" s="92" t="s">
        <v>7</v>
      </c>
      <c r="F129" s="93" t="s">
        <v>8</v>
      </c>
      <c r="G129" s="94" t="s">
        <v>72</v>
      </c>
      <c r="H129" s="92" t="s">
        <v>9</v>
      </c>
      <c r="I129" s="92" t="s">
        <v>10</v>
      </c>
      <c r="J129" s="92" t="s">
        <v>11</v>
      </c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</row>
    <row r="130" spans="1:57" s="24" customFormat="1" ht="409.5" customHeight="1">
      <c r="A130" s="80">
        <v>1</v>
      </c>
      <c r="B130" s="10" t="s">
        <v>154</v>
      </c>
      <c r="C130" s="14" t="s">
        <v>67</v>
      </c>
      <c r="D130" s="14">
        <v>20</v>
      </c>
      <c r="E130" s="81"/>
      <c r="F130" s="84">
        <f>D130*E130</f>
        <v>0</v>
      </c>
      <c r="G130" s="85"/>
      <c r="H130" s="14"/>
      <c r="I130" s="14"/>
      <c r="J130" s="14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</row>
    <row r="131" spans="1:57" s="24" customFormat="1" ht="409.5" customHeight="1">
      <c r="A131" s="80">
        <v>2</v>
      </c>
      <c r="B131" s="10" t="s">
        <v>158</v>
      </c>
      <c r="C131" s="14" t="s">
        <v>67</v>
      </c>
      <c r="D131" s="14">
        <v>25</v>
      </c>
      <c r="E131" s="81"/>
      <c r="F131" s="84">
        <f>D131*E131</f>
        <v>0</v>
      </c>
      <c r="G131" s="85"/>
      <c r="H131" s="14"/>
      <c r="I131" s="14"/>
      <c r="J131" s="14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</row>
    <row r="132" spans="1:57" s="24" customFormat="1" ht="258.75" customHeight="1">
      <c r="A132" s="80">
        <v>3</v>
      </c>
      <c r="B132" s="10" t="s">
        <v>155</v>
      </c>
      <c r="C132" s="14" t="s">
        <v>67</v>
      </c>
      <c r="D132" s="14">
        <v>10</v>
      </c>
      <c r="E132" s="81"/>
      <c r="F132" s="84">
        <f>D132*E132</f>
        <v>0</v>
      </c>
      <c r="G132" s="85"/>
      <c r="H132" s="14"/>
      <c r="I132" s="14"/>
      <c r="J132" s="14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</row>
    <row r="133" spans="1:57" s="2" customFormat="1" ht="73.5" customHeight="1">
      <c r="A133" s="9"/>
      <c r="B133" s="10"/>
      <c r="C133" s="20"/>
      <c r="D133" s="20"/>
      <c r="E133" s="20"/>
      <c r="F133" s="56">
        <f>SUM(F130:F132)</f>
        <v>0</v>
      </c>
      <c r="G133" s="41"/>
      <c r="H133" s="20"/>
      <c r="I133" s="82">
        <f>SUM(I130:I132)</f>
        <v>0</v>
      </c>
      <c r="J133" s="20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</row>
    <row r="134" spans="1:57" s="2" customFormat="1" ht="73.5" customHeight="1">
      <c r="A134" s="7"/>
      <c r="B134" s="8"/>
      <c r="C134" s="35"/>
      <c r="D134" s="35"/>
      <c r="E134" s="35"/>
      <c r="F134" s="86"/>
      <c r="G134" s="37"/>
      <c r="H134" s="35"/>
      <c r="I134" s="39"/>
      <c r="J134" s="35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</row>
    <row r="135" spans="1:57" s="2" customFormat="1" ht="60" customHeight="1">
      <c r="A135" s="22"/>
      <c r="B135" s="64" t="s">
        <v>139</v>
      </c>
      <c r="C135" s="31"/>
      <c r="D135" s="31"/>
      <c r="E135" s="31"/>
      <c r="F135" s="59"/>
      <c r="G135" s="26"/>
      <c r="H135" s="31"/>
      <c r="I135" s="31"/>
      <c r="J135" s="31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</row>
    <row r="136" spans="1:57" s="2" customFormat="1" ht="64.5" customHeight="1">
      <c r="A136" s="22" t="s">
        <v>43</v>
      </c>
      <c r="B136" s="21" t="s">
        <v>70</v>
      </c>
      <c r="C136" s="58" t="s">
        <v>71</v>
      </c>
      <c r="D136" s="58" t="s">
        <v>22</v>
      </c>
      <c r="E136" s="58" t="s">
        <v>7</v>
      </c>
      <c r="F136" s="61" t="s">
        <v>8</v>
      </c>
      <c r="G136" s="62" t="s">
        <v>72</v>
      </c>
      <c r="H136" s="58" t="s">
        <v>9</v>
      </c>
      <c r="I136" s="58" t="s">
        <v>10</v>
      </c>
      <c r="J136" s="58" t="s">
        <v>11</v>
      </c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</row>
    <row r="137" spans="1:57" s="2" customFormat="1" ht="49.5" customHeight="1">
      <c r="A137" s="22" t="s">
        <v>66</v>
      </c>
      <c r="B137" s="23" t="s">
        <v>144</v>
      </c>
      <c r="C137" s="63" t="s">
        <v>67</v>
      </c>
      <c r="D137" s="75">
        <v>150</v>
      </c>
      <c r="E137" s="59"/>
      <c r="F137" s="59">
        <f>D137*E137</f>
        <v>0</v>
      </c>
      <c r="G137" s="26"/>
      <c r="H137" s="31"/>
      <c r="I137" s="59"/>
      <c r="J137" s="31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</row>
    <row r="138" spans="1:57" s="2" customFormat="1" ht="69" customHeight="1">
      <c r="A138" s="22" t="s">
        <v>74</v>
      </c>
      <c r="B138" s="23" t="s">
        <v>157</v>
      </c>
      <c r="C138" s="63" t="s">
        <v>73</v>
      </c>
      <c r="D138" s="76">
        <v>300</v>
      </c>
      <c r="E138" s="66"/>
      <c r="F138" s="59">
        <f t="shared" ref="F138:F142" si="10">D138*E138</f>
        <v>0</v>
      </c>
      <c r="G138" s="26"/>
      <c r="H138" s="31"/>
      <c r="I138" s="59"/>
      <c r="J138" s="31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</row>
    <row r="139" spans="1:57" s="2" customFormat="1" ht="67.5" customHeight="1">
      <c r="A139" s="22" t="s">
        <v>75</v>
      </c>
      <c r="B139" s="23" t="s">
        <v>156</v>
      </c>
      <c r="C139" s="63" t="s">
        <v>73</v>
      </c>
      <c r="D139" s="76">
        <v>50</v>
      </c>
      <c r="E139" s="66"/>
      <c r="F139" s="59">
        <f t="shared" si="10"/>
        <v>0</v>
      </c>
      <c r="G139" s="26"/>
      <c r="H139" s="31"/>
      <c r="I139" s="59"/>
      <c r="J139" s="31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</row>
    <row r="140" spans="1:57" s="2" customFormat="1" ht="46.5" customHeight="1">
      <c r="A140" s="22" t="s">
        <v>76</v>
      </c>
      <c r="B140" s="23" t="s">
        <v>111</v>
      </c>
      <c r="C140" s="63" t="s">
        <v>67</v>
      </c>
      <c r="D140" s="69">
        <v>70</v>
      </c>
      <c r="E140" s="66"/>
      <c r="F140" s="59">
        <f t="shared" si="10"/>
        <v>0</v>
      </c>
      <c r="G140" s="26"/>
      <c r="H140" s="31"/>
      <c r="I140" s="59"/>
      <c r="J140" s="31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</row>
    <row r="141" spans="1:57" s="2" customFormat="1" ht="30.75" customHeight="1">
      <c r="A141" s="22" t="s">
        <v>77</v>
      </c>
      <c r="B141" s="77" t="s">
        <v>109</v>
      </c>
      <c r="C141" s="63" t="s">
        <v>73</v>
      </c>
      <c r="D141" s="69">
        <v>100</v>
      </c>
      <c r="E141" s="66"/>
      <c r="F141" s="59">
        <f t="shared" si="10"/>
        <v>0</v>
      </c>
      <c r="G141" s="26"/>
      <c r="H141" s="31"/>
      <c r="I141" s="59"/>
      <c r="J141" s="31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</row>
    <row r="142" spans="1:57" s="2" customFormat="1" ht="27.75" customHeight="1">
      <c r="A142" s="22" t="s">
        <v>61</v>
      </c>
      <c r="B142" s="77" t="s">
        <v>110</v>
      </c>
      <c r="C142" s="63" t="s">
        <v>73</v>
      </c>
      <c r="D142" s="69">
        <v>30</v>
      </c>
      <c r="E142" s="66"/>
      <c r="F142" s="59">
        <f t="shared" si="10"/>
        <v>0</v>
      </c>
      <c r="G142" s="26"/>
      <c r="H142" s="31"/>
      <c r="I142" s="59"/>
      <c r="J142" s="31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</row>
    <row r="143" spans="1:57" s="2" customFormat="1" ht="51" customHeight="1">
      <c r="A143" s="22"/>
      <c r="B143" s="23"/>
      <c r="C143" s="31"/>
      <c r="D143" s="31"/>
      <c r="E143" s="31"/>
      <c r="F143" s="38">
        <f>SUM(F137:F142)</f>
        <v>0</v>
      </c>
      <c r="G143" s="26"/>
      <c r="H143" s="31"/>
      <c r="I143" s="38">
        <f>SUM(I137:I142)</f>
        <v>0</v>
      </c>
      <c r="J143" s="31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</row>
    <row r="144" spans="1:57" s="2" customFormat="1" ht="33.75" customHeight="1">
      <c r="A144" s="9"/>
      <c r="B144" s="43" t="s">
        <v>140</v>
      </c>
      <c r="C144" s="20"/>
      <c r="D144" s="20"/>
      <c r="E144" s="20"/>
      <c r="F144" s="40"/>
      <c r="G144" s="41"/>
      <c r="H144" s="20"/>
      <c r="I144" s="20"/>
      <c r="J144" s="20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</row>
    <row r="145" spans="1:57" s="2" customFormat="1" ht="81.75" customHeight="1">
      <c r="A145" s="9" t="s">
        <v>43</v>
      </c>
      <c r="B145" s="13" t="s">
        <v>70</v>
      </c>
      <c r="C145" s="53" t="s">
        <v>71</v>
      </c>
      <c r="D145" s="53" t="s">
        <v>22</v>
      </c>
      <c r="E145" s="53" t="s">
        <v>7</v>
      </c>
      <c r="F145" s="49" t="s">
        <v>8</v>
      </c>
      <c r="G145" s="50" t="s">
        <v>72</v>
      </c>
      <c r="H145" s="53" t="s">
        <v>9</v>
      </c>
      <c r="I145" s="53" t="s">
        <v>10</v>
      </c>
      <c r="J145" s="53" t="s">
        <v>11</v>
      </c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</row>
    <row r="146" spans="1:57" s="2" customFormat="1" ht="150">
      <c r="A146" s="80">
        <v>1</v>
      </c>
      <c r="B146" s="83" t="s">
        <v>0</v>
      </c>
      <c r="C146" s="14" t="s">
        <v>67</v>
      </c>
      <c r="D146" s="14">
        <v>6</v>
      </c>
      <c r="E146" s="81"/>
      <c r="F146" s="84">
        <f>D146*E146</f>
        <v>0</v>
      </c>
      <c r="G146" s="85"/>
      <c r="H146" s="14"/>
      <c r="I146" s="81"/>
      <c r="J146" s="14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</row>
    <row r="147" spans="1:57" s="2" customFormat="1" ht="165">
      <c r="A147" s="80">
        <v>2</v>
      </c>
      <c r="B147" s="83" t="s">
        <v>1</v>
      </c>
      <c r="C147" s="14" t="s">
        <v>67</v>
      </c>
      <c r="D147" s="14">
        <v>6</v>
      </c>
      <c r="E147" s="81"/>
      <c r="F147" s="84">
        <f t="shared" ref="F147:F150" si="11">D147*E147</f>
        <v>0</v>
      </c>
      <c r="G147" s="85"/>
      <c r="H147" s="14"/>
      <c r="I147" s="81"/>
      <c r="J147" s="14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</row>
    <row r="148" spans="1:57" s="2" customFormat="1" ht="165.75" customHeight="1">
      <c r="A148" s="80" t="s">
        <v>75</v>
      </c>
      <c r="B148" s="83" t="s">
        <v>132</v>
      </c>
      <c r="C148" s="14" t="s">
        <v>67</v>
      </c>
      <c r="D148" s="14">
        <v>18</v>
      </c>
      <c r="E148" s="81"/>
      <c r="F148" s="84">
        <f t="shared" si="11"/>
        <v>0</v>
      </c>
      <c r="G148" s="85"/>
      <c r="H148" s="14"/>
      <c r="I148" s="81"/>
      <c r="J148" s="14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</row>
    <row r="149" spans="1:57" s="2" customFormat="1" ht="55.5" customHeight="1">
      <c r="A149" s="80" t="s">
        <v>76</v>
      </c>
      <c r="B149" s="10" t="s">
        <v>133</v>
      </c>
      <c r="C149" s="14" t="s">
        <v>67</v>
      </c>
      <c r="D149" s="14">
        <v>20</v>
      </c>
      <c r="E149" s="81"/>
      <c r="F149" s="84">
        <f t="shared" si="11"/>
        <v>0</v>
      </c>
      <c r="G149" s="85"/>
      <c r="H149" s="14"/>
      <c r="I149" s="81"/>
      <c r="J149" s="14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</row>
    <row r="150" spans="1:57" s="2" customFormat="1" ht="96.75" customHeight="1">
      <c r="A150" s="80" t="s">
        <v>77</v>
      </c>
      <c r="B150" s="10" t="s">
        <v>118</v>
      </c>
      <c r="C150" s="14" t="s">
        <v>67</v>
      </c>
      <c r="D150" s="14">
        <v>5</v>
      </c>
      <c r="E150" s="81"/>
      <c r="F150" s="84">
        <f t="shared" si="11"/>
        <v>0</v>
      </c>
      <c r="G150" s="85"/>
      <c r="H150" s="14"/>
      <c r="I150" s="81"/>
      <c r="J150" s="14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</row>
    <row r="151" spans="1:57" s="2" customFormat="1" ht="63">
      <c r="A151" s="9"/>
      <c r="B151" s="10"/>
      <c r="C151" s="20"/>
      <c r="D151" s="20"/>
      <c r="E151" s="20"/>
      <c r="F151" s="56">
        <f>SUM(F146:F150)</f>
        <v>0</v>
      </c>
      <c r="G151" s="41"/>
      <c r="H151" s="20" t="s">
        <v>49</v>
      </c>
      <c r="I151" s="56">
        <f t="shared" ref="I151" si="12">F151*1.08</f>
        <v>0</v>
      </c>
      <c r="J151" s="20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</row>
    <row r="152" spans="1:57" s="2" customFormat="1" ht="15.75">
      <c r="A152" s="22"/>
      <c r="B152" s="64" t="s">
        <v>141</v>
      </c>
      <c r="C152" s="31"/>
      <c r="D152" s="31"/>
      <c r="E152" s="31"/>
      <c r="F152" s="59"/>
      <c r="G152" s="26"/>
      <c r="H152" s="31"/>
      <c r="I152" s="59">
        <f>SUM(I146:I151)</f>
        <v>0</v>
      </c>
      <c r="J152" s="31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</row>
    <row r="153" spans="1:57" s="2" customFormat="1" ht="47.25">
      <c r="A153" s="22"/>
      <c r="B153" s="21" t="s">
        <v>70</v>
      </c>
      <c r="C153" s="58" t="s">
        <v>71</v>
      </c>
      <c r="D153" s="58" t="s">
        <v>22</v>
      </c>
      <c r="E153" s="58" t="s">
        <v>7</v>
      </c>
      <c r="F153" s="61" t="s">
        <v>8</v>
      </c>
      <c r="G153" s="62" t="s">
        <v>72</v>
      </c>
      <c r="H153" s="58" t="s">
        <v>9</v>
      </c>
      <c r="I153" s="58" t="s">
        <v>10</v>
      </c>
      <c r="J153" s="58" t="s">
        <v>11</v>
      </c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</row>
    <row r="154" spans="1:57" s="2" customFormat="1" ht="30" customHeight="1">
      <c r="A154" s="22">
        <v>1</v>
      </c>
      <c r="B154" s="77" t="s">
        <v>2</v>
      </c>
      <c r="C154" s="63" t="s">
        <v>67</v>
      </c>
      <c r="D154" s="69">
        <v>1</v>
      </c>
      <c r="E154" s="66"/>
      <c r="F154" s="59">
        <f>D154*E154</f>
        <v>0</v>
      </c>
      <c r="G154" s="26"/>
      <c r="H154" s="31"/>
      <c r="I154" s="59"/>
      <c r="J154" s="31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</row>
    <row r="155" spans="1:57" s="2" customFormat="1" ht="24" customHeight="1">
      <c r="A155" s="22">
        <v>2</v>
      </c>
      <c r="B155" s="77" t="s">
        <v>3</v>
      </c>
      <c r="C155" s="63" t="s">
        <v>67</v>
      </c>
      <c r="D155" s="69">
        <v>1</v>
      </c>
      <c r="E155" s="66"/>
      <c r="F155" s="59">
        <f t="shared" ref="F155:F157" si="13">D155*E155</f>
        <v>0</v>
      </c>
      <c r="G155" s="26"/>
      <c r="H155" s="31"/>
      <c r="I155" s="59"/>
      <c r="J155" s="31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</row>
    <row r="156" spans="1:57" s="2" customFormat="1" ht="30.75" customHeight="1">
      <c r="A156" s="22">
        <v>3</v>
      </c>
      <c r="B156" s="77" t="s">
        <v>4</v>
      </c>
      <c r="C156" s="63" t="s">
        <v>67</v>
      </c>
      <c r="D156" s="69">
        <v>1</v>
      </c>
      <c r="E156" s="66"/>
      <c r="F156" s="59">
        <f t="shared" si="13"/>
        <v>0</v>
      </c>
      <c r="G156" s="26"/>
      <c r="H156" s="31"/>
      <c r="I156" s="59"/>
      <c r="J156" s="31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</row>
    <row r="157" spans="1:57" s="2" customFormat="1" ht="28.5" customHeight="1">
      <c r="A157" s="22">
        <v>4</v>
      </c>
      <c r="B157" s="77" t="s">
        <v>5</v>
      </c>
      <c r="C157" s="63" t="s">
        <v>67</v>
      </c>
      <c r="D157" s="69">
        <v>5</v>
      </c>
      <c r="E157" s="66"/>
      <c r="F157" s="59">
        <f t="shared" si="13"/>
        <v>0</v>
      </c>
      <c r="G157" s="26"/>
      <c r="H157" s="31"/>
      <c r="I157" s="59"/>
      <c r="J157" s="31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</row>
    <row r="158" spans="1:57" s="2" customFormat="1" ht="88.5" customHeight="1">
      <c r="A158" s="22"/>
      <c r="B158" s="23"/>
      <c r="C158" s="31"/>
      <c r="D158" s="31"/>
      <c r="E158" s="31"/>
      <c r="F158" s="38">
        <f>SUM(F154:F157)</f>
        <v>0</v>
      </c>
      <c r="G158" s="26"/>
      <c r="H158" s="31" t="s">
        <v>49</v>
      </c>
      <c r="I158" s="38">
        <f>SUM(I154:I157)</f>
        <v>0</v>
      </c>
      <c r="J158" s="31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</row>
  </sheetData>
  <sheetProtection selectLockedCells="1" selectUnlockedCells="1"/>
  <phoneticPr fontId="20" type="noConversion"/>
  <printOptions horizontalCentered="1"/>
  <pageMargins left="0.39374999999999999" right="0.70833333333333337" top="0.74791666666666667" bottom="0.74791666666666656" header="0.51180555555555551" footer="0.51180555555555551"/>
  <pageSetup paperSize="9" scale="50" firstPageNumber="0" orientation="landscape" r:id="rId1"/>
  <headerFooter alignWithMargins="0">
    <oddFooter>&amp;CStrona &amp;P z &amp;N</oddFooter>
  </headerFooter>
  <rowBreaks count="7" manualBreakCount="7">
    <brk id="43" max="10" man="1"/>
    <brk id="65" max="10" man="1"/>
    <brk id="99" max="10" man="1"/>
    <brk id="127" max="10" man="1"/>
    <brk id="131" max="10" man="1"/>
    <brk id="143" max="10" man="1"/>
    <brk id="151" max="10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SPRZET 2020-21</vt:lpstr>
      <vt:lpstr>'SPRZET 2020-21'!Obszar_wydruku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Janczewska</dc:creator>
  <cp:lastModifiedBy>szielinska</cp:lastModifiedBy>
  <cp:lastPrinted>2021-06-09T11:42:38Z</cp:lastPrinted>
  <dcterms:created xsi:type="dcterms:W3CDTF">2018-06-12T10:54:30Z</dcterms:created>
  <dcterms:modified xsi:type="dcterms:W3CDTF">2021-06-28T11:15:22Z</dcterms:modified>
</cp:coreProperties>
</file>