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SPRZET 2020-21" sheetId="1" r:id="rId1"/>
  </sheets>
  <definedNames>
    <definedName name="_GoBack" localSheetId="0">'SPRZET 2020-21'!#REF!</definedName>
    <definedName name="_xlnm.Print_Area" localSheetId="0">'SPRZET 2020-21'!$A$1:$J$58</definedName>
    <definedName name="OLE_LINK1" localSheetId="0">"$#ADR!.$B$55"</definedName>
  </definedNames>
  <calcPr calcId="145621"/>
</workbook>
</file>

<file path=xl/calcChain.xml><?xml version="1.0" encoding="utf-8"?>
<calcChain xmlns="http://schemas.openxmlformats.org/spreadsheetml/2006/main">
  <c r="I17" i="1" l="1"/>
  <c r="I50" i="1"/>
  <c r="I57" i="1"/>
  <c r="F13" i="1" l="1"/>
  <c r="F14" i="1"/>
  <c r="F15" i="1"/>
  <c r="F16" i="1"/>
  <c r="F23" i="1"/>
  <c r="F24" i="1"/>
  <c r="F47" i="1"/>
  <c r="F49" i="1" l="1"/>
  <c r="F30" i="1"/>
  <c r="I30" i="1" s="1"/>
  <c r="F31" i="1"/>
  <c r="F29" i="1"/>
  <c r="I29" i="1" s="1"/>
  <c r="F41" i="1"/>
  <c r="F40" i="1"/>
  <c r="F39" i="1"/>
  <c r="F38" i="1"/>
  <c r="F37" i="1"/>
  <c r="F36" i="1"/>
  <c r="F7" i="1"/>
  <c r="F8" i="1"/>
  <c r="F9" i="1"/>
  <c r="F10" i="1"/>
  <c r="F11" i="1"/>
  <c r="F12" i="1"/>
  <c r="F6" i="1"/>
  <c r="F46" i="1"/>
  <c r="F48" i="1"/>
  <c r="F45" i="1"/>
  <c r="F54" i="1"/>
  <c r="F55" i="1"/>
  <c r="F56" i="1"/>
  <c r="F53" i="1"/>
  <c r="F22" i="1"/>
  <c r="F21" i="1"/>
  <c r="F17" i="1" l="1"/>
  <c r="F50" i="1"/>
  <c r="F42" i="1"/>
  <c r="I25" i="1"/>
  <c r="F25" i="1"/>
  <c r="F32" i="1"/>
  <c r="I32" i="1"/>
  <c r="I42" i="1"/>
  <c r="F57" i="1"/>
</calcChain>
</file>

<file path=xl/sharedStrings.xml><?xml version="1.0" encoding="utf-8"?>
<sst xmlns="http://schemas.openxmlformats.org/spreadsheetml/2006/main" count="146" uniqueCount="62">
  <si>
    <t xml:space="preserve">MASKA AMARA GEL 
Z PRZECIEKIEM
Maska ustno-nosowa do wentylacji nieinwazyjnej
- Obrotowe, przeciekowe kolanko wykonane z wytrzymałego plastiku
- Silikonowa podpora czołowa zapewniająca oparcie maski na twarzy pacjenta.
- Podpora czołowa z możliwością regulacji pochylenia maski względem twarzy pacjenta.
- Przeznaczona do min. 20 krotnej sterylizacji (w tym sterylizacji temperaturowej, chemicznej ).
- Maska z możliwością zamontowania wymiennych żelowych poduszek w rozmiarach P, S, M, L.
- Mocowanie na twarzy pacjenta za pomocą 4- punktowej uprzęży wyposażonej w klipsy
</t>
  </si>
  <si>
    <t xml:space="preserve">AMARA VIEW - 
Z PRZECIEKIEM
Maska ustno-nosowa do wentylacji nieinwazyjnej
- maska bez punktu wsparcia na grzbiecie nosa
- maska bez podpory czołowej
- Mocowanie na twarzy pacjenta za pomocą 4- punktowej uprzęży wyposażonej w klipsy
- Maska z możliwością zamontowania wymiennych silikonowych poduszek w rozmiarach  S, M, L.
-  Przeznaczona do min. 20 krotnej sterylizacji (w tym sterylizacji temperaturowej, chemicznej
- port wydechowy bezpośrednio w poduszce silikonowej
- przestrzeń martwa dla rozmiaru L nie większa niż 168 ml
</t>
  </si>
  <si>
    <t>Membrany ( preparatory) wraz z elektrolitem op12szt</t>
  </si>
  <si>
    <t>Klipsy mocujace wraz z żelem kontaktowym op 40szt</t>
  </si>
  <si>
    <t>Pierścienie mocujace wraz z żelem kontaktowym op 60szt</t>
  </si>
  <si>
    <t>Gaz kalibracyjny</t>
  </si>
  <si>
    <t>zapotrzebowanie  (a)</t>
  </si>
  <si>
    <t>cena jedn. netto (b)</t>
  </si>
  <si>
    <t>wartość ogółem netto    ( a x b = c )</t>
  </si>
  <si>
    <t>VAT (d)</t>
  </si>
  <si>
    <t>wartość ogółem brutto                 ( c + d )</t>
  </si>
  <si>
    <t>producent, 
nr katalogowy</t>
  </si>
  <si>
    <t>Uchwyt wielorazowy do elektrod argonowych z dwoma przyciskami i kablem o długości 3,5-4m, autoklawowalny, wtyczka z 3 pinami, z przeznaczeniem do minimum 250 cykli sterylizacji w autoklawie.</t>
  </si>
  <si>
    <t>zapotrzebowanie roczne (a)</t>
  </si>
  <si>
    <t>Żarówki typu halogen o mocy 150W do posiadanego źródła światła LH-150PC z montażem wykonanym przez autoryzowany serwis producenta</t>
  </si>
  <si>
    <t>Żarówka typu ksenon o mocy 300W do posiadanego źródła światła SAFE-3000 z montażem wykonanym przez autoryzowany serwis producenta</t>
  </si>
  <si>
    <t>L.P.</t>
  </si>
  <si>
    <t>wartość podatku VAT ogółem</t>
  </si>
  <si>
    <t>6.</t>
  </si>
  <si>
    <t>1.</t>
  </si>
  <si>
    <t>szt</t>
  </si>
  <si>
    <t>L.p.</t>
  </si>
  <si>
    <t>Nazwa</t>
  </si>
  <si>
    <t>j.m.</t>
  </si>
  <si>
    <t>stawka VAT</t>
  </si>
  <si>
    <t>szt.</t>
  </si>
  <si>
    <t>2.</t>
  </si>
  <si>
    <t>3.</t>
  </si>
  <si>
    <t>4.</t>
  </si>
  <si>
    <t>5.</t>
  </si>
  <si>
    <t>op</t>
  </si>
  <si>
    <t xml:space="preserve">szt. </t>
  </si>
  <si>
    <t>Kopułka do dozownika Awamed, kompatybilna z posiadanymi dozownikami Awamed</t>
  </si>
  <si>
    <t>Kulka wskaźnikowa do rurki rotametrycznej do posiadanych  dozowników Awamed</t>
  </si>
  <si>
    <t>Rurka rotametryczna z podziałką do dozownika , skala 0-17l/min, kompatybilna z posiadanymi  dozownikami  Awamed</t>
  </si>
  <si>
    <t>Taśma do znakowania narzędzi elektrochirurgicznych,autoklawowalna w 134 º,dł.7,62m,szer. 6,4mm,kolory:czerwony,czarny,zielony,zółty do wyboru</t>
  </si>
  <si>
    <t>UKŁAD PACJENTA                                                                                                                                       układ pacjenta jednorazowego użytku składający się z filtra antybakteryjnego, przewodu obwodu, przejściówki oraz maski twarzowej
układ pacjenta kompatybilny z urządzeniem do wspomagania kaszlu z poz 2 
 dwa rozmiary maski 4 i 5
długość układu 1,5 m</t>
  </si>
  <si>
    <t>MASKA  TWARZOWA AIR FIT F 20                                                                                                                                Maska ustno-nosowa do wentylacji nieinwazyjnej                                                                                                   - -- bez podpory czołowej,                                                                                                                                                        -  kolanko maski, wyposażone w otwory umożliwiające wylot wydychanego powietrzna.                                      - kołnierz wykonany z wytrzymałego silikonu.                                                                                                                    -ramka maski wyścielona elastyczną tkaniną.                                                                                                                   - kolanko maski wyposażone w złączkę ułatwiającą szybkie jej odpinanie od układu rur, kolanko obracane o 360 stopni.                                                                                                                                                                               -uprząż wyposażona w klipsy magnetyczne.
-dostępna w rozmiarach S,M,L –
-dostępna w wersji dla mężczyzn i dla kobiet –</t>
  </si>
  <si>
    <t xml:space="preserve">ŁĄCZNIK TLENOWY       Port wzbogacania tlenem do urządzeń typu CPAP , wielokrotnego użytku , kompatybilny ze wszystkimi przewodami tlenowymi , rozm 22mm Fx22 mm M                                                                                                                    </t>
  </si>
  <si>
    <t>Zatyczka kanału biopsyjnego wielorazowa do aparatów firmy Pentax</t>
  </si>
  <si>
    <t>Tester szczelnosci do aparatów firmy Pentax</t>
  </si>
  <si>
    <t>Elektroda argonowa do koagulacji, wielorazowa, długość 148-149mm, igła 2mm,  wtyk 4mm, autoklawowalna</t>
  </si>
  <si>
    <t>Elektroda argonowa do koagulacji, wielorazowa, długość 73-74mm, igła 2mm, wtyk 4mm, autoklawowalna</t>
  </si>
  <si>
    <t>Elektroda monopolarna długa , nóż prosty, wtyk 2,4mm, nóż prosty 2,5x20mm, wielorazowa , autoklawowalna</t>
  </si>
  <si>
    <t>Elektroda monopolarna krótka do cięcia i koagulacji,typ nóz prosty 2,5x20mm, wtyk 2,4mm, wielorazowa , autoklawowalna, op 5szt</t>
  </si>
  <si>
    <t>Kabel do elektrod neutralnych jednorazowych , dzielonych , wielorazowy , długosć 4,5-5m, wtyk typ Jack</t>
  </si>
  <si>
    <t>Kabel do elektrod neutralnych jednorazowych , dzielonych , wielorazowy , długosć 4,5-5m, wtyk typ Valleylab</t>
  </si>
  <si>
    <t>Przyłbica ochronna indywidualna , przeźroczysta osobista ,materiał 400mikrom PET, taśma poślizgowa 50% poliester i 50%elastan, pianka ochronna poliuretan, 2 nity z żywicy acetalowej, przeznaczona do dezynfekcji , z miejscem na wpisanie imienia użytkownika.</t>
  </si>
  <si>
    <t>Kabel monopolarny do videotorakochirurgii , dł. 3,0-3,5m , wtyczka 3-pinowa, wejście na narzędzia videochirurgiczne4mm, wielorazowy, autoklawowalny</t>
  </si>
  <si>
    <t>Przedłużka monopolarna do uchytu i elektrod 2,4mm, dł. Części roboczej 140-145mm</t>
  </si>
  <si>
    <t xml:space="preserve">
Dozownik rotametryczny powietrza,  zakres  min 0-17L/min, sprzęt fabrycznie nowy , rok produkcji 2021r,
Certyfikaty jakości : 
1.Certyfikaty dopuszczenia zgodne z obowiązującym prawem, deklaracje zgodności, wpis do rejestru urządzeń medycznych, instrukcja obsługi, karta katalogowa produktu wraz ze zdjęciem produktu.
 Parametry ogólne:
1.Ciśnienie wejściowe  5bar -6 bar
2.Zakres ciśnienia dla prawidłowych wskazań min 5  +/-0,5bar
3.Zakres regulacji przepływu min  0-17 l/min
4.Podłączenie do punktu poboru AGA
5.W komplecie nawilżacz z butelką o pojemności 250ml lub 300 ml. Możliwość sterylizacji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 min 0-17 l/min
Pozostałe:
1.Gwarancja minimum 12 miesięcy
</t>
  </si>
  <si>
    <t xml:space="preserve">Dozownik rotametryczny tlenu zakres min  0-17L/min, sprzęt fabrycznie nowy , rok produkcji 2021r,
Certyfikaty jakości
1.Certyfikaty dopuszczenia zgodne ze z obowiązującym prawem,deklaracje zgodności, wpis do rejestru urządzeń medycznych, instrukcja obsługi, karta katalogowa produktu wraz ze zdjęciem produktu.
 Parametry ogólne:
1.Ciśnienie wejściowe 5bar- 6bar
2.Zakres ciśnienia dla prawidłowych wskazań min 5 +/-0,5bar
3.Zakres regulacji przepływu min 0-17 l/min
4.Podłączenie do punktu poboru AGA
5.W komplecie nawilżacz z butelką o pojemności 250ml lub 300 ml. Możliwośćsterylizacj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min  0-17 l/min
Pozostałe: 
1.Gwarancja minimum 12 miesięcy
</t>
  </si>
  <si>
    <t xml:space="preserve">Zawór czerpalny próżni z pojemnikiem zabezpieczającym do punktu poboru VAC AGA, sprzet fabrycznie nowy , rok produkcji 2021r:                                                                                                                            Certyfikaty jakości                                                                                                                               1.Certyfikaty dopuszczenia zgodne z obowiązującym prawem,deklaracje zgodności, wpis do rejestru urządzeń medycznych, instrukcja obsługi, karta katalogowa produktu wraz ze zdjęciem produktu.                                  Parametry ogólne :                                                                                                                                   1.Regulacja ssania za pomocą pokrętła w zakresie od 0 do -0,8 bar                                                                    2. Podłączenie do punktu poboru AGA                                                                                                          3.Butla zabezpieczająca o pojemności 250ml. Możliwość podłączania butli o pojemności 250ml, 300ml, 500ml oraz 1000ml.Przyłącze 3/8”.                                                                                                                                               4.Możliwość podłączenia tulei z nakrętką do bezpośredniego mocowania przewodów giętkich                                 5. Zawór czerpalny zbudowany (z wyjątkiem butli) z mosiądzu chromowanego odpornego na uderzenia i pęknięcia                                                                                                                                                                         Pozostałe :                                                                                                                                            1.Gwarancja minimum 12 miesięcy                                                                                                                                                                                                           </t>
  </si>
  <si>
    <t>Pojemnik na wodę 250ml lub 300ml do posiadanych nawilżaczy  Awamed, pojemność pojemnika 250ml lub 300ml , pojemnik wykonany z polipropylenu , kompatybilny  z  posiadanym korpusem nawilżacza firmy Awamed,  nadruk niebieski znaczący max i min  ilosć wody , gwint M53x9 dwuwchodowy</t>
  </si>
  <si>
    <t>PAKIET nr  1   (CPV 33196000-0, 33140000-3)                                                                                                                                          Akcesoria medyczne do   zestawu VALLEYLAB</t>
  </si>
  <si>
    <t xml:space="preserve">PAKIET nr 2  (CPV 31532920-9)      Żarówki do zestawów do videobronchoskopii                                                                                                 </t>
  </si>
  <si>
    <t>PAKIET nr  3      Dozowniki  rotametryczne   (  CPV-33190000-8)</t>
  </si>
  <si>
    <t>PAKIET nr 4    Aksesoria do dozowników rotametrycznych  (  CPV-33190000-8)</t>
  </si>
  <si>
    <t>Pakiet  nr 5    Akcesoria do nieinwazyjnej wentylacji mechanicznej  (  CPV-33190000-8)</t>
  </si>
  <si>
    <t>Pakiet  nr 6    Aksesoria do kapnografu  (  CPV-33190000-8)</t>
  </si>
  <si>
    <t>Nawilżacz do posiadanych  dozowników  Awamed. , pojemność pojemnika 250ml lub 300ml, pojemnik wykonany z polipropylenu  , przylącze gwint 9/16 UNF</t>
  </si>
  <si>
    <t>Pojemnik na wodę 250ml lub 300ml do posiadanych zaworów czerpalnych próżni  Awamed., pojemność pojemnika 250ml  lub 300ml , pojemnik wykonany z poliwęglanu, kompatybilny  z posiadanym  korpusem zaworu czerpalnego firmy Awamed , nadruk żółto-czarny, gwint M63x4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</si>
</sst>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</numFmts>
  <fonts count="22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167" fontId="21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top" wrapText="1"/>
    </xf>
    <xf numFmtId="168" fontId="14" fillId="0" borderId="0" xfId="15" applyFont="1" applyFill="1" applyBorder="1" applyAlignment="1" applyProtection="1">
      <alignment horizontal="right" vertical="top" wrapText="1"/>
    </xf>
    <xf numFmtId="9" fontId="14" fillId="0" borderId="0" xfId="0" applyNumberFormat="1" applyFont="1" applyFill="1" applyAlignment="1">
      <alignment vertical="top" wrapText="1"/>
    </xf>
    <xf numFmtId="0" fontId="0" fillId="0" borderId="0" xfId="0" applyFill="1"/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2" xfId="32" applyFont="1" applyFill="1" applyBorder="1" applyAlignment="1" applyProtection="1">
      <alignment horizontal="center" vertical="center" wrapText="1"/>
      <protection locked="0"/>
    </xf>
    <xf numFmtId="0" fontId="16" fillId="0" borderId="2" xfId="32" applyFont="1" applyFill="1" applyBorder="1" applyAlignment="1" applyProtection="1">
      <alignment horizontal="center" vertical="top" wrapText="1"/>
      <protection locked="0"/>
    </xf>
    <xf numFmtId="0" fontId="17" fillId="0" borderId="2" xfId="32" applyFont="1" applyFill="1" applyBorder="1" applyAlignment="1" applyProtection="1">
      <alignment horizontal="center" vertical="center" wrapText="1"/>
      <protection locked="0"/>
    </xf>
    <xf numFmtId="9" fontId="14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2" fontId="14" fillId="0" borderId="0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3" xfId="32" applyFont="1" applyFill="1" applyBorder="1" applyAlignment="1" applyProtection="1">
      <alignment horizontal="center" vertical="top" wrapText="1"/>
      <protection locked="0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vertical="top" wrapText="1"/>
    </xf>
    <xf numFmtId="0" fontId="19" fillId="0" borderId="0" xfId="0" applyFont="1" applyFill="1" applyAlignment="1">
      <alignment vertical="top" wrapText="1"/>
    </xf>
    <xf numFmtId="9" fontId="14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9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14" fillId="0" borderId="2" xfId="32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  <xf numFmtId="2" fontId="16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32" applyFont="1" applyFill="1" applyBorder="1" applyAlignment="1" applyProtection="1">
      <alignment horizontal="center" vertical="center" wrapText="1"/>
      <protection locked="0"/>
    </xf>
    <xf numFmtId="0" fontId="14" fillId="0" borderId="2" xfId="32" applyFont="1" applyFill="1" applyBorder="1" applyAlignment="1">
      <alignment horizontal="left" vertical="top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8" fillId="0" borderId="2" xfId="32" applyFont="1" applyFill="1" applyBorder="1" applyAlignment="1" applyProtection="1">
      <alignment horizontal="center" vertical="top" wrapText="1"/>
      <protection locked="0"/>
    </xf>
    <xf numFmtId="0" fontId="16" fillId="0" borderId="3" xfId="32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>
      <alignment horizontal="center" vertical="center" wrapText="1"/>
    </xf>
    <xf numFmtId="2" fontId="16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2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>
      <alignment vertical="top" wrapText="1"/>
    </xf>
    <xf numFmtId="4" fontId="14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6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3" fontId="14" fillId="0" borderId="3" xfId="36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center" vertical="top" wrapText="1"/>
    </xf>
    <xf numFmtId="2" fontId="17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top" wrapText="1"/>
    </xf>
    <xf numFmtId="2" fontId="17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7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15" fillId="0" borderId="0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top" wrapText="1"/>
    </xf>
    <xf numFmtId="0" fontId="15" fillId="0" borderId="2" xfId="32" applyFont="1" applyFill="1" applyBorder="1" applyAlignment="1" applyProtection="1">
      <alignment vertical="top" wrapText="1"/>
      <protection locked="0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top" wrapText="1"/>
    </xf>
    <xf numFmtId="0" fontId="16" fillId="0" borderId="5" xfId="32" applyFont="1" applyFill="1" applyBorder="1" applyAlignment="1" applyProtection="1">
      <alignment horizontal="center" vertical="top" wrapText="1"/>
      <protection locked="0"/>
    </xf>
    <xf numFmtId="0" fontId="16" fillId="0" borderId="5" xfId="32" applyFont="1" applyFill="1" applyBorder="1" applyAlignment="1" applyProtection="1">
      <alignment horizontal="center" vertical="center" wrapText="1"/>
      <protection locked="0"/>
    </xf>
    <xf numFmtId="2" fontId="16" fillId="0" borderId="5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5" xfId="32" applyNumberFormat="1" applyFont="1" applyFill="1" applyBorder="1" applyAlignment="1" applyProtection="1">
      <alignment horizontal="center" vertical="center" wrapText="1"/>
      <protection locked="0"/>
    </xf>
  </cellXfs>
  <cellStyles count="49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7"/>
  <sheetViews>
    <sheetView tabSelected="1" view="pageBreakPreview" topLeftCell="A32" zoomScale="106" zoomScaleSheetLayoutView="106" workbookViewId="0">
      <selection activeCell="B34" sqref="B34"/>
    </sheetView>
  </sheetViews>
  <sheetFormatPr defaultRowHeight="17.100000000000001" customHeight="1"/>
  <cols>
    <col min="1" max="1" width="5.25" style="1" customWidth="1"/>
    <col min="2" max="2" width="84" style="2" customWidth="1"/>
    <col min="3" max="3" width="6.5" style="1" customWidth="1"/>
    <col min="4" max="4" width="14" style="3" customWidth="1"/>
    <col min="5" max="5" width="9.625" style="2" customWidth="1"/>
    <col min="6" max="6" width="13.25" style="4" customWidth="1"/>
    <col min="7" max="7" width="14.25" style="5" customWidth="1"/>
    <col min="8" max="8" width="8.375" style="2" customWidth="1"/>
    <col min="9" max="9" width="13.75" style="2" customWidth="1"/>
    <col min="10" max="10" width="13" style="2" customWidth="1"/>
    <col min="11" max="11" width="10.125" style="15" customWidth="1"/>
    <col min="12" max="12" width="9" style="15"/>
    <col min="13" max="13" width="13.375" style="15" customWidth="1"/>
    <col min="14" max="57" width="9" style="15"/>
    <col min="58" max="16384" width="9" style="6"/>
  </cols>
  <sheetData>
    <row r="1" spans="1:57" s="2" customFormat="1" ht="15.75">
      <c r="A1" s="7"/>
      <c r="B1" s="8"/>
      <c r="C1" s="7"/>
      <c r="D1" s="7"/>
      <c r="E1" s="8"/>
      <c r="F1" s="16"/>
      <c r="G1" s="14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s="2" customFormat="1" ht="24.75" customHeight="1">
      <c r="A2" s="1"/>
      <c r="C2" s="25"/>
      <c r="D2" s="25"/>
      <c r="E2" s="25"/>
      <c r="F2" s="26"/>
      <c r="G2" s="27"/>
      <c r="H2" s="25"/>
      <c r="I2" s="25"/>
      <c r="J2" s="25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</row>
    <row r="3" spans="1:57" s="2" customFormat="1" ht="24.75" customHeight="1">
      <c r="A3" s="1"/>
      <c r="C3" s="25"/>
      <c r="D3" s="25"/>
      <c r="E3" s="25"/>
      <c r="F3" s="26"/>
      <c r="G3" s="27"/>
      <c r="H3" s="25"/>
      <c r="I3" s="25"/>
      <c r="J3" s="25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s="2" customFormat="1" ht="31.5">
      <c r="A4" s="9"/>
      <c r="B4" s="36" t="s">
        <v>54</v>
      </c>
      <c r="C4" s="17"/>
      <c r="D4" s="17"/>
      <c r="E4" s="17"/>
      <c r="F4" s="33"/>
      <c r="G4" s="34"/>
      <c r="H4" s="17"/>
      <c r="I4" s="17"/>
      <c r="J4" s="1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s="2" customFormat="1" ht="47.25">
      <c r="A5" s="42" t="s">
        <v>21</v>
      </c>
      <c r="B5" s="12" t="s">
        <v>22</v>
      </c>
      <c r="C5" s="39" t="s">
        <v>23</v>
      </c>
      <c r="D5" s="39" t="s">
        <v>6</v>
      </c>
      <c r="E5" s="39" t="s">
        <v>7</v>
      </c>
      <c r="F5" s="37" t="s">
        <v>8</v>
      </c>
      <c r="G5" s="38" t="s">
        <v>24</v>
      </c>
      <c r="H5" s="39" t="s">
        <v>9</v>
      </c>
      <c r="I5" s="39" t="s">
        <v>10</v>
      </c>
      <c r="J5" s="39" t="s">
        <v>11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s="2" customFormat="1" ht="54" customHeight="1">
      <c r="A6" s="61">
        <v>1</v>
      </c>
      <c r="B6" s="40" t="s">
        <v>12</v>
      </c>
      <c r="C6" s="17" t="s">
        <v>25</v>
      </c>
      <c r="D6" s="17">
        <v>1</v>
      </c>
      <c r="E6" s="33"/>
      <c r="F6" s="33">
        <f>D6*E6</f>
        <v>0</v>
      </c>
      <c r="G6" s="34"/>
      <c r="H6" s="17"/>
      <c r="I6" s="33"/>
      <c r="J6" s="1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s="2" customFormat="1" ht="45" customHeight="1">
      <c r="A7" s="61">
        <v>2</v>
      </c>
      <c r="B7" s="40" t="s">
        <v>41</v>
      </c>
      <c r="C7" s="17" t="s">
        <v>25</v>
      </c>
      <c r="D7" s="17">
        <v>1</v>
      </c>
      <c r="E7" s="33"/>
      <c r="F7" s="33">
        <f t="shared" ref="F7:F16" si="0">D7*E7</f>
        <v>0</v>
      </c>
      <c r="G7" s="34"/>
      <c r="H7" s="17"/>
      <c r="I7" s="33"/>
      <c r="J7" s="1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s="2" customFormat="1" ht="42" customHeight="1">
      <c r="A8" s="61">
        <v>3</v>
      </c>
      <c r="B8" s="40" t="s">
        <v>42</v>
      </c>
      <c r="C8" s="17" t="s">
        <v>25</v>
      </c>
      <c r="D8" s="17">
        <v>1</v>
      </c>
      <c r="E8" s="33"/>
      <c r="F8" s="33">
        <f t="shared" si="0"/>
        <v>0</v>
      </c>
      <c r="G8" s="34"/>
      <c r="H8" s="17"/>
      <c r="I8" s="33"/>
      <c r="J8" s="1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s="2" customFormat="1" ht="33.75" customHeight="1">
      <c r="A9" s="61">
        <v>4</v>
      </c>
      <c r="B9" s="40" t="s">
        <v>43</v>
      </c>
      <c r="C9" s="17" t="s">
        <v>25</v>
      </c>
      <c r="D9" s="17">
        <v>1</v>
      </c>
      <c r="E9" s="33"/>
      <c r="F9" s="33">
        <f t="shared" si="0"/>
        <v>0</v>
      </c>
      <c r="G9" s="34"/>
      <c r="H9" s="17"/>
      <c r="I9" s="33"/>
      <c r="J9" s="1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s="2" customFormat="1" ht="31.5" customHeight="1">
      <c r="A10" s="61">
        <v>5</v>
      </c>
      <c r="B10" s="40" t="s">
        <v>44</v>
      </c>
      <c r="C10" s="17" t="s">
        <v>30</v>
      </c>
      <c r="D10" s="17">
        <v>2</v>
      </c>
      <c r="E10" s="33"/>
      <c r="F10" s="33">
        <f t="shared" si="0"/>
        <v>0</v>
      </c>
      <c r="G10" s="34"/>
      <c r="H10" s="17"/>
      <c r="I10" s="33"/>
      <c r="J10" s="17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s="2" customFormat="1" ht="47.25" customHeight="1">
      <c r="A11" s="61">
        <v>6</v>
      </c>
      <c r="B11" s="40" t="s">
        <v>45</v>
      </c>
      <c r="C11" s="17" t="s">
        <v>25</v>
      </c>
      <c r="D11" s="17">
        <v>2</v>
      </c>
      <c r="E11" s="33"/>
      <c r="F11" s="33">
        <f t="shared" si="0"/>
        <v>0</v>
      </c>
      <c r="G11" s="34"/>
      <c r="H11" s="17"/>
      <c r="I11" s="33"/>
      <c r="J11" s="17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s="2" customFormat="1" ht="38.25" customHeight="1">
      <c r="A12" s="61">
        <v>7</v>
      </c>
      <c r="B12" s="40" t="s">
        <v>46</v>
      </c>
      <c r="C12" s="17" t="s">
        <v>25</v>
      </c>
      <c r="D12" s="17">
        <v>2</v>
      </c>
      <c r="E12" s="33"/>
      <c r="F12" s="33">
        <f t="shared" si="0"/>
        <v>0</v>
      </c>
      <c r="G12" s="34"/>
      <c r="H12" s="17"/>
      <c r="I12" s="33"/>
      <c r="J12" s="17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s="2" customFormat="1" ht="43.5" customHeight="1">
      <c r="A13" s="61">
        <v>8</v>
      </c>
      <c r="B13" s="40" t="s">
        <v>48</v>
      </c>
      <c r="C13" s="17" t="s">
        <v>25</v>
      </c>
      <c r="D13" s="17">
        <v>2</v>
      </c>
      <c r="E13" s="33"/>
      <c r="F13" s="33">
        <f t="shared" si="0"/>
        <v>0</v>
      </c>
      <c r="G13" s="34"/>
      <c r="H13" s="17"/>
      <c r="I13" s="33"/>
      <c r="J13" s="17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</row>
    <row r="14" spans="1:57" s="2" customFormat="1" ht="38.25" customHeight="1">
      <c r="A14" s="61">
        <v>9</v>
      </c>
      <c r="B14" s="40" t="s">
        <v>49</v>
      </c>
      <c r="C14" s="17" t="s">
        <v>25</v>
      </c>
      <c r="D14" s="17">
        <v>2</v>
      </c>
      <c r="E14" s="33"/>
      <c r="F14" s="33">
        <f t="shared" si="0"/>
        <v>0</v>
      </c>
      <c r="G14" s="34"/>
      <c r="H14" s="17"/>
      <c r="I14" s="33"/>
      <c r="J14" s="17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</row>
    <row r="15" spans="1:57" s="2" customFormat="1" ht="44.25" customHeight="1">
      <c r="A15" s="61">
        <v>9</v>
      </c>
      <c r="B15" s="40" t="s">
        <v>35</v>
      </c>
      <c r="C15" s="17" t="s">
        <v>25</v>
      </c>
      <c r="D15" s="17">
        <v>4</v>
      </c>
      <c r="E15" s="33"/>
      <c r="F15" s="33">
        <f t="shared" si="0"/>
        <v>0</v>
      </c>
      <c r="G15" s="34"/>
      <c r="H15" s="17"/>
      <c r="I15" s="33"/>
      <c r="J15" s="1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s="2" customFormat="1" ht="58.5" customHeight="1">
      <c r="A16" s="61">
        <v>9</v>
      </c>
      <c r="B16" s="40" t="s">
        <v>47</v>
      </c>
      <c r="C16" s="17" t="s">
        <v>25</v>
      </c>
      <c r="D16" s="17">
        <v>150</v>
      </c>
      <c r="E16" s="33"/>
      <c r="F16" s="33">
        <f t="shared" si="0"/>
        <v>0</v>
      </c>
      <c r="G16" s="34"/>
      <c r="H16" s="17"/>
      <c r="I16" s="33"/>
      <c r="J16" s="17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1:57" s="2" customFormat="1" ht="51.75" customHeight="1">
      <c r="A17" s="9"/>
      <c r="B17" s="10"/>
      <c r="C17" s="17"/>
      <c r="D17" s="17"/>
      <c r="E17" s="17"/>
      <c r="F17" s="41">
        <f>SUM(F6:F16)</f>
        <v>0</v>
      </c>
      <c r="G17" s="34"/>
      <c r="H17" s="17" t="s">
        <v>17</v>
      </c>
      <c r="I17" s="41">
        <f>SUM(I6:I16)</f>
        <v>0</v>
      </c>
      <c r="J17" s="1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</row>
    <row r="18" spans="1:57" s="2" customFormat="1" ht="15.75">
      <c r="A18" s="7"/>
      <c r="B18" s="8"/>
      <c r="C18" s="28"/>
      <c r="D18" s="28"/>
      <c r="E18" s="28"/>
      <c r="F18" s="29"/>
      <c r="G18" s="30"/>
      <c r="H18" s="28"/>
      <c r="I18" s="28"/>
      <c r="J18" s="2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s="2" customFormat="1" ht="24.75" customHeight="1">
      <c r="A19" s="9"/>
      <c r="B19" s="62" t="s">
        <v>55</v>
      </c>
      <c r="C19" s="39"/>
      <c r="D19" s="17"/>
      <c r="E19" s="17"/>
      <c r="F19" s="33"/>
      <c r="G19" s="34"/>
      <c r="H19" s="17"/>
      <c r="I19" s="17"/>
      <c r="J19" s="63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s="2" customFormat="1" ht="47.25">
      <c r="A20" s="42" t="s">
        <v>21</v>
      </c>
      <c r="B20" s="12" t="s">
        <v>22</v>
      </c>
      <c r="C20" s="39" t="s">
        <v>23</v>
      </c>
      <c r="D20" s="39" t="s">
        <v>13</v>
      </c>
      <c r="E20" s="39" t="s">
        <v>7</v>
      </c>
      <c r="F20" s="37" t="s">
        <v>8</v>
      </c>
      <c r="G20" s="38" t="s">
        <v>24</v>
      </c>
      <c r="H20" s="39" t="s">
        <v>9</v>
      </c>
      <c r="I20" s="39" t="s">
        <v>10</v>
      </c>
      <c r="J20" s="39" t="s">
        <v>11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s="2" customFormat="1" ht="31.5">
      <c r="A21" s="9">
        <v>1</v>
      </c>
      <c r="B21" s="10" t="s">
        <v>14</v>
      </c>
      <c r="C21" s="11" t="s">
        <v>31</v>
      </c>
      <c r="D21" s="17">
        <v>3</v>
      </c>
      <c r="E21" s="33"/>
      <c r="F21" s="33">
        <f>D21*E21</f>
        <v>0</v>
      </c>
      <c r="G21" s="34"/>
      <c r="H21" s="34"/>
      <c r="I21" s="33"/>
      <c r="J21" s="1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s="2" customFormat="1" ht="31.5">
      <c r="A22" s="9">
        <v>2</v>
      </c>
      <c r="B22" s="10" t="s">
        <v>15</v>
      </c>
      <c r="C22" s="11" t="s">
        <v>31</v>
      </c>
      <c r="D22" s="17">
        <v>1</v>
      </c>
      <c r="E22" s="33"/>
      <c r="F22" s="33">
        <f>D22*E22</f>
        <v>0</v>
      </c>
      <c r="G22" s="34"/>
      <c r="H22" s="34"/>
      <c r="I22" s="33"/>
      <c r="J22" s="1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s="2" customFormat="1" ht="27.75" customHeight="1">
      <c r="A23" s="9" t="s">
        <v>27</v>
      </c>
      <c r="B23" s="10" t="s">
        <v>39</v>
      </c>
      <c r="C23" s="11" t="s">
        <v>20</v>
      </c>
      <c r="D23" s="17">
        <v>50</v>
      </c>
      <c r="E23" s="33"/>
      <c r="F23" s="33">
        <f t="shared" ref="F23:F24" si="1">D23*E23</f>
        <v>0</v>
      </c>
      <c r="G23" s="34"/>
      <c r="H23" s="34"/>
      <c r="I23" s="33"/>
      <c r="J23" s="1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s="2" customFormat="1" ht="23.25" customHeight="1">
      <c r="A24" s="9" t="s">
        <v>28</v>
      </c>
      <c r="B24" s="10" t="s">
        <v>40</v>
      </c>
      <c r="C24" s="11" t="s">
        <v>20</v>
      </c>
      <c r="D24" s="17">
        <v>1</v>
      </c>
      <c r="E24" s="33"/>
      <c r="F24" s="33">
        <f t="shared" si="1"/>
        <v>0</v>
      </c>
      <c r="G24" s="34"/>
      <c r="H24" s="34"/>
      <c r="I24" s="33"/>
      <c r="J24" s="1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s="2" customFormat="1" ht="63">
      <c r="A25" s="35"/>
      <c r="B25" s="10"/>
      <c r="C25" s="39"/>
      <c r="D25" s="17"/>
      <c r="E25" s="17"/>
      <c r="F25" s="41">
        <f>SUM(F21:F24)</f>
        <v>0</v>
      </c>
      <c r="G25" s="34"/>
      <c r="H25" s="17" t="s">
        <v>17</v>
      </c>
      <c r="I25" s="41">
        <f>SUM(I21:I24)</f>
        <v>0</v>
      </c>
      <c r="J25" s="1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s="2" customFormat="1" ht="15.75">
      <c r="A26" s="1"/>
      <c r="C26" s="25"/>
      <c r="D26" s="25"/>
      <c r="E26" s="25"/>
      <c r="F26" s="26"/>
      <c r="G26" s="27"/>
      <c r="H26" s="25"/>
      <c r="I26" s="25"/>
      <c r="J26" s="25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s="2" customFormat="1" ht="21.75" customHeight="1">
      <c r="A27" s="19"/>
      <c r="B27" s="48" t="s">
        <v>56</v>
      </c>
      <c r="C27" s="24"/>
      <c r="D27" s="24"/>
      <c r="E27" s="24"/>
      <c r="F27" s="44"/>
      <c r="G27" s="22"/>
      <c r="H27" s="24"/>
      <c r="I27" s="24"/>
      <c r="J27" s="2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  <row r="28" spans="1:57" s="2" customFormat="1" ht="66" customHeight="1">
      <c r="A28" s="64" t="s">
        <v>16</v>
      </c>
      <c r="B28" s="65" t="s">
        <v>22</v>
      </c>
      <c r="C28" s="66" t="s">
        <v>23</v>
      </c>
      <c r="D28" s="66" t="s">
        <v>13</v>
      </c>
      <c r="E28" s="66" t="s">
        <v>7</v>
      </c>
      <c r="F28" s="67" t="s">
        <v>8</v>
      </c>
      <c r="G28" s="68" t="s">
        <v>24</v>
      </c>
      <c r="H28" s="66" t="s">
        <v>9</v>
      </c>
      <c r="I28" s="66" t="s">
        <v>10</v>
      </c>
      <c r="J28" s="66" t="s">
        <v>11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1:57" s="21" customFormat="1" ht="409.5" customHeight="1">
      <c r="A29" s="54">
        <v>1</v>
      </c>
      <c r="B29" s="10" t="s">
        <v>50</v>
      </c>
      <c r="C29" s="13" t="s">
        <v>20</v>
      </c>
      <c r="D29" s="13">
        <v>20</v>
      </c>
      <c r="E29" s="55"/>
      <c r="F29" s="58">
        <f>D29*E29</f>
        <v>0</v>
      </c>
      <c r="G29" s="59"/>
      <c r="H29" s="13"/>
      <c r="I29" s="13">
        <f>F29*1.08</f>
        <v>0</v>
      </c>
      <c r="J29" s="1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s="21" customFormat="1" ht="409.5" customHeight="1">
      <c r="A30" s="54">
        <v>2</v>
      </c>
      <c r="B30" s="10" t="s">
        <v>51</v>
      </c>
      <c r="C30" s="13" t="s">
        <v>20</v>
      </c>
      <c r="D30" s="13">
        <v>25</v>
      </c>
      <c r="E30" s="55"/>
      <c r="F30" s="58">
        <f>D30*E30</f>
        <v>0</v>
      </c>
      <c r="G30" s="59"/>
      <c r="H30" s="13"/>
      <c r="I30" s="13">
        <f t="shared" ref="I30" si="2">F30*1.08</f>
        <v>0</v>
      </c>
      <c r="J30" s="1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s="21" customFormat="1" ht="258.75" customHeight="1">
      <c r="A31" s="54">
        <v>3</v>
      </c>
      <c r="B31" s="10" t="s">
        <v>52</v>
      </c>
      <c r="C31" s="13" t="s">
        <v>20</v>
      </c>
      <c r="D31" s="13">
        <v>10</v>
      </c>
      <c r="E31" s="55"/>
      <c r="F31" s="58">
        <f>D31*E31</f>
        <v>0</v>
      </c>
      <c r="G31" s="59"/>
      <c r="H31" s="13"/>
      <c r="I31" s="13"/>
      <c r="J31" s="1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s="2" customFormat="1" ht="73.5" customHeight="1">
      <c r="A32" s="9"/>
      <c r="B32" s="10"/>
      <c r="C32" s="17"/>
      <c r="D32" s="17"/>
      <c r="E32" s="17"/>
      <c r="F32" s="41">
        <f>SUM(F29:F31)</f>
        <v>0</v>
      </c>
      <c r="G32" s="34"/>
      <c r="H32" s="17"/>
      <c r="I32" s="56">
        <f>SUM(I29:I31)</f>
        <v>0</v>
      </c>
      <c r="J32" s="17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s="2" customFormat="1" ht="18.75" customHeight="1">
      <c r="A33" s="7"/>
      <c r="B33" s="8"/>
      <c r="C33" s="28"/>
      <c r="D33" s="28"/>
      <c r="E33" s="28"/>
      <c r="F33" s="60"/>
      <c r="G33" s="30"/>
      <c r="H33" s="28"/>
      <c r="I33" s="32"/>
      <c r="J33" s="2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1:57" s="2" customFormat="1" ht="34.5" customHeight="1">
      <c r="A34" s="19"/>
      <c r="B34" s="48" t="s">
        <v>57</v>
      </c>
      <c r="C34" s="24"/>
      <c r="D34" s="24"/>
      <c r="E34" s="24"/>
      <c r="F34" s="44"/>
      <c r="G34" s="22"/>
      <c r="H34" s="24"/>
      <c r="I34" s="24"/>
      <c r="J34" s="24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</row>
    <row r="35" spans="1:57" s="2" customFormat="1" ht="64.5" customHeight="1">
      <c r="A35" s="19" t="s">
        <v>16</v>
      </c>
      <c r="B35" s="18" t="s">
        <v>22</v>
      </c>
      <c r="C35" s="43" t="s">
        <v>23</v>
      </c>
      <c r="D35" s="43" t="s">
        <v>13</v>
      </c>
      <c r="E35" s="43" t="s">
        <v>7</v>
      </c>
      <c r="F35" s="45" t="s">
        <v>8</v>
      </c>
      <c r="G35" s="46" t="s">
        <v>24</v>
      </c>
      <c r="H35" s="43" t="s">
        <v>9</v>
      </c>
      <c r="I35" s="43" t="s">
        <v>10</v>
      </c>
      <c r="J35" s="43" t="s">
        <v>11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</row>
    <row r="36" spans="1:57" s="2" customFormat="1" ht="49.5" customHeight="1">
      <c r="A36" s="19" t="s">
        <v>19</v>
      </c>
      <c r="B36" s="20" t="s">
        <v>60</v>
      </c>
      <c r="C36" s="47" t="s">
        <v>20</v>
      </c>
      <c r="D36" s="51">
        <v>150</v>
      </c>
      <c r="E36" s="44"/>
      <c r="F36" s="44">
        <f>D36*E36</f>
        <v>0</v>
      </c>
      <c r="G36" s="22"/>
      <c r="H36" s="24"/>
      <c r="I36" s="44"/>
      <c r="J36" s="24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</row>
    <row r="37" spans="1:57" s="2" customFormat="1" ht="69" customHeight="1">
      <c r="A37" s="19" t="s">
        <v>26</v>
      </c>
      <c r="B37" s="20" t="s">
        <v>53</v>
      </c>
      <c r="C37" s="47" t="s">
        <v>25</v>
      </c>
      <c r="D37" s="52">
        <v>300</v>
      </c>
      <c r="E37" s="49"/>
      <c r="F37" s="44">
        <f t="shared" ref="F37:F41" si="3">D37*E37</f>
        <v>0</v>
      </c>
      <c r="G37" s="22"/>
      <c r="H37" s="24"/>
      <c r="I37" s="44"/>
      <c r="J37" s="24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s="2" customFormat="1" ht="67.5" customHeight="1">
      <c r="A38" s="19" t="s">
        <v>27</v>
      </c>
      <c r="B38" s="20" t="s">
        <v>61</v>
      </c>
      <c r="C38" s="47" t="s">
        <v>25</v>
      </c>
      <c r="D38" s="52">
        <v>50</v>
      </c>
      <c r="E38" s="49"/>
      <c r="F38" s="44">
        <f t="shared" si="3"/>
        <v>0</v>
      </c>
      <c r="G38" s="22"/>
      <c r="H38" s="24"/>
      <c r="I38" s="44"/>
      <c r="J38" s="24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</row>
    <row r="39" spans="1:57" s="2" customFormat="1" ht="46.5" customHeight="1">
      <c r="A39" s="19" t="s">
        <v>28</v>
      </c>
      <c r="B39" s="20" t="s">
        <v>34</v>
      </c>
      <c r="C39" s="47" t="s">
        <v>20</v>
      </c>
      <c r="D39" s="50">
        <v>70</v>
      </c>
      <c r="E39" s="49"/>
      <c r="F39" s="44">
        <f t="shared" si="3"/>
        <v>0</v>
      </c>
      <c r="G39" s="22"/>
      <c r="H39" s="24"/>
      <c r="I39" s="44"/>
      <c r="J39" s="24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</row>
    <row r="40" spans="1:57" s="2" customFormat="1" ht="30.75" customHeight="1">
      <c r="A40" s="19" t="s">
        <v>29</v>
      </c>
      <c r="B40" s="53" t="s">
        <v>32</v>
      </c>
      <c r="C40" s="47" t="s">
        <v>25</v>
      </c>
      <c r="D40" s="50">
        <v>100</v>
      </c>
      <c r="E40" s="49"/>
      <c r="F40" s="44">
        <f t="shared" si="3"/>
        <v>0</v>
      </c>
      <c r="G40" s="22"/>
      <c r="H40" s="24"/>
      <c r="I40" s="44"/>
      <c r="J40" s="24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</row>
    <row r="41" spans="1:57" s="2" customFormat="1" ht="27.75" customHeight="1">
      <c r="A41" s="19" t="s">
        <v>18</v>
      </c>
      <c r="B41" s="53" t="s">
        <v>33</v>
      </c>
      <c r="C41" s="47" t="s">
        <v>25</v>
      </c>
      <c r="D41" s="50">
        <v>30</v>
      </c>
      <c r="E41" s="49"/>
      <c r="F41" s="44">
        <f t="shared" si="3"/>
        <v>0</v>
      </c>
      <c r="G41" s="22"/>
      <c r="H41" s="24"/>
      <c r="I41" s="44"/>
      <c r="J41" s="24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</row>
    <row r="42" spans="1:57" s="2" customFormat="1" ht="51" customHeight="1">
      <c r="A42" s="19"/>
      <c r="B42" s="20"/>
      <c r="C42" s="24"/>
      <c r="D42" s="24"/>
      <c r="E42" s="24"/>
      <c r="F42" s="31">
        <f>SUM(F36:F41)</f>
        <v>0</v>
      </c>
      <c r="G42" s="22"/>
      <c r="H42" s="24"/>
      <c r="I42" s="31">
        <f>SUM(I36:I41)</f>
        <v>0</v>
      </c>
      <c r="J42" s="24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</row>
    <row r="43" spans="1:57" s="2" customFormat="1" ht="33.75" customHeight="1">
      <c r="A43" s="9"/>
      <c r="B43" s="36" t="s">
        <v>58</v>
      </c>
      <c r="C43" s="17"/>
      <c r="D43" s="17"/>
      <c r="E43" s="17"/>
      <c r="F43" s="33"/>
      <c r="G43" s="34"/>
      <c r="H43" s="17"/>
      <c r="I43" s="17"/>
      <c r="J43" s="17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</row>
    <row r="44" spans="1:57" s="2" customFormat="1" ht="60" customHeight="1">
      <c r="A44" s="9" t="s">
        <v>16</v>
      </c>
      <c r="B44" s="12" t="s">
        <v>22</v>
      </c>
      <c r="C44" s="39" t="s">
        <v>23</v>
      </c>
      <c r="D44" s="39" t="s">
        <v>13</v>
      </c>
      <c r="E44" s="39" t="s">
        <v>7</v>
      </c>
      <c r="F44" s="37" t="s">
        <v>8</v>
      </c>
      <c r="G44" s="38" t="s">
        <v>24</v>
      </c>
      <c r="H44" s="39" t="s">
        <v>9</v>
      </c>
      <c r="I44" s="39" t="s">
        <v>10</v>
      </c>
      <c r="J44" s="39" t="s">
        <v>11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</row>
    <row r="45" spans="1:57" s="2" customFormat="1" ht="140.25" customHeight="1">
      <c r="A45" s="54">
        <v>1</v>
      </c>
      <c r="B45" s="57" t="s">
        <v>0</v>
      </c>
      <c r="C45" s="13" t="s">
        <v>20</v>
      </c>
      <c r="D45" s="13">
        <v>6</v>
      </c>
      <c r="E45" s="55"/>
      <c r="F45" s="58">
        <f>D45*E45</f>
        <v>0</v>
      </c>
      <c r="G45" s="59"/>
      <c r="H45" s="13"/>
      <c r="I45" s="55"/>
      <c r="J45" s="13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</row>
    <row r="46" spans="1:57" s="2" customFormat="1" ht="156" customHeight="1">
      <c r="A46" s="54">
        <v>2</v>
      </c>
      <c r="B46" s="57" t="s">
        <v>1</v>
      </c>
      <c r="C46" s="13" t="s">
        <v>20</v>
      </c>
      <c r="D46" s="13">
        <v>6</v>
      </c>
      <c r="E46" s="55"/>
      <c r="F46" s="58">
        <f t="shared" ref="F46:F49" si="4">D46*E46</f>
        <v>0</v>
      </c>
      <c r="G46" s="59"/>
      <c r="H46" s="13"/>
      <c r="I46" s="55"/>
      <c r="J46" s="13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</row>
    <row r="47" spans="1:57" s="2" customFormat="1" ht="165.75" customHeight="1">
      <c r="A47" s="54" t="s">
        <v>27</v>
      </c>
      <c r="B47" s="57" t="s">
        <v>37</v>
      </c>
      <c r="C47" s="13" t="s">
        <v>20</v>
      </c>
      <c r="D47" s="13">
        <v>18</v>
      </c>
      <c r="E47" s="55"/>
      <c r="F47" s="58">
        <f t="shared" si="4"/>
        <v>0</v>
      </c>
      <c r="G47" s="59"/>
      <c r="H47" s="13"/>
      <c r="I47" s="55"/>
      <c r="J47" s="13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</row>
    <row r="48" spans="1:57" s="2" customFormat="1" ht="55.5" customHeight="1">
      <c r="A48" s="54" t="s">
        <v>28</v>
      </c>
      <c r="B48" s="10" t="s">
        <v>38</v>
      </c>
      <c r="C48" s="13" t="s">
        <v>20</v>
      </c>
      <c r="D48" s="13">
        <v>20</v>
      </c>
      <c r="E48" s="55"/>
      <c r="F48" s="58">
        <f t="shared" si="4"/>
        <v>0</v>
      </c>
      <c r="G48" s="59"/>
      <c r="H48" s="13"/>
      <c r="I48" s="55"/>
      <c r="J48" s="13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</row>
    <row r="49" spans="1:57" s="2" customFormat="1" ht="96.75" customHeight="1">
      <c r="A49" s="54" t="s">
        <v>29</v>
      </c>
      <c r="B49" s="10" t="s">
        <v>36</v>
      </c>
      <c r="C49" s="13" t="s">
        <v>20</v>
      </c>
      <c r="D49" s="13">
        <v>5</v>
      </c>
      <c r="E49" s="55"/>
      <c r="F49" s="58">
        <f t="shared" si="4"/>
        <v>0</v>
      </c>
      <c r="G49" s="59"/>
      <c r="H49" s="13"/>
      <c r="I49" s="55"/>
      <c r="J49" s="13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</row>
    <row r="50" spans="1:57" s="2" customFormat="1" ht="63">
      <c r="A50" s="9"/>
      <c r="B50" s="10"/>
      <c r="C50" s="17"/>
      <c r="D50" s="17"/>
      <c r="E50" s="17"/>
      <c r="F50" s="41">
        <f>SUM(F45:F49)</f>
        <v>0</v>
      </c>
      <c r="G50" s="34"/>
      <c r="H50" s="17" t="s">
        <v>17</v>
      </c>
      <c r="I50" s="41">
        <f>SUM(I45:I49)</f>
        <v>0</v>
      </c>
      <c r="J50" s="17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</row>
    <row r="51" spans="1:57" s="2" customFormat="1" ht="15.75">
      <c r="A51" s="19"/>
      <c r="B51" s="48" t="s">
        <v>59</v>
      </c>
      <c r="C51" s="24"/>
      <c r="D51" s="24"/>
      <c r="E51" s="24"/>
      <c r="F51" s="44"/>
      <c r="G51" s="22"/>
      <c r="H51" s="24"/>
      <c r="I51" s="44"/>
      <c r="J51" s="24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</row>
    <row r="52" spans="1:57" s="2" customFormat="1" ht="47.25">
      <c r="A52" s="19"/>
      <c r="B52" s="18" t="s">
        <v>22</v>
      </c>
      <c r="C52" s="43" t="s">
        <v>23</v>
      </c>
      <c r="D52" s="43" t="s">
        <v>13</v>
      </c>
      <c r="E52" s="43" t="s">
        <v>7</v>
      </c>
      <c r="F52" s="45" t="s">
        <v>8</v>
      </c>
      <c r="G52" s="46" t="s">
        <v>24</v>
      </c>
      <c r="H52" s="43" t="s">
        <v>9</v>
      </c>
      <c r="I52" s="43" t="s">
        <v>10</v>
      </c>
      <c r="J52" s="43" t="s">
        <v>11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</row>
    <row r="53" spans="1:57" s="2" customFormat="1" ht="30" customHeight="1">
      <c r="A53" s="19">
        <v>1</v>
      </c>
      <c r="B53" s="53" t="s">
        <v>2</v>
      </c>
      <c r="C53" s="47" t="s">
        <v>20</v>
      </c>
      <c r="D53" s="50">
        <v>1</v>
      </c>
      <c r="E53" s="49"/>
      <c r="F53" s="44">
        <f>D53*E53</f>
        <v>0</v>
      </c>
      <c r="G53" s="22"/>
      <c r="H53" s="24"/>
      <c r="I53" s="44"/>
      <c r="J53" s="24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</row>
    <row r="54" spans="1:57" s="2" customFormat="1" ht="24" customHeight="1">
      <c r="A54" s="19">
        <v>2</v>
      </c>
      <c r="B54" s="53" t="s">
        <v>3</v>
      </c>
      <c r="C54" s="47" t="s">
        <v>20</v>
      </c>
      <c r="D54" s="50">
        <v>1</v>
      </c>
      <c r="E54" s="49"/>
      <c r="F54" s="44">
        <f t="shared" ref="F54:F56" si="5">D54*E54</f>
        <v>0</v>
      </c>
      <c r="G54" s="22"/>
      <c r="H54" s="24"/>
      <c r="I54" s="44"/>
      <c r="J54" s="24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</row>
    <row r="55" spans="1:57" s="2" customFormat="1" ht="30.75" customHeight="1">
      <c r="A55" s="19">
        <v>3</v>
      </c>
      <c r="B55" s="53" t="s">
        <v>4</v>
      </c>
      <c r="C55" s="47" t="s">
        <v>20</v>
      </c>
      <c r="D55" s="50">
        <v>1</v>
      </c>
      <c r="E55" s="49"/>
      <c r="F55" s="44">
        <f t="shared" si="5"/>
        <v>0</v>
      </c>
      <c r="G55" s="22"/>
      <c r="H55" s="24"/>
      <c r="I55" s="44"/>
      <c r="J55" s="24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</row>
    <row r="56" spans="1:57" s="2" customFormat="1" ht="28.5" customHeight="1">
      <c r="A56" s="19">
        <v>4</v>
      </c>
      <c r="B56" s="53" t="s">
        <v>5</v>
      </c>
      <c r="C56" s="47" t="s">
        <v>20</v>
      </c>
      <c r="D56" s="50">
        <v>5</v>
      </c>
      <c r="E56" s="49"/>
      <c r="F56" s="44">
        <f t="shared" si="5"/>
        <v>0</v>
      </c>
      <c r="G56" s="22"/>
      <c r="H56" s="24"/>
      <c r="I56" s="44"/>
      <c r="J56" s="24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</row>
    <row r="57" spans="1:57" s="2" customFormat="1" ht="88.5" customHeight="1">
      <c r="A57" s="19"/>
      <c r="B57" s="20"/>
      <c r="C57" s="24"/>
      <c r="D57" s="24"/>
      <c r="E57" s="24"/>
      <c r="F57" s="31">
        <f>SUM(F53:F56)</f>
        <v>0</v>
      </c>
      <c r="G57" s="22"/>
      <c r="H57" s="24" t="s">
        <v>17</v>
      </c>
      <c r="I57" s="31">
        <f>SUM(I53:I56)</f>
        <v>0</v>
      </c>
      <c r="J57" s="24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</row>
  </sheetData>
  <sheetProtection selectLockedCells="1" selectUnlockedCells="1"/>
  <phoneticPr fontId="20" type="noConversion"/>
  <printOptions horizontalCentered="1"/>
  <pageMargins left="0.39374999999999999" right="0.70833333333333337" top="0.74791666666666667" bottom="0.74791666666666656" header="0.51180555555555551" footer="0.51180555555555551"/>
  <pageSetup paperSize="9" scale="50" firstPageNumber="0" orientation="landscape" r:id="rId1"/>
  <headerFooter alignWithMargins="0">
    <oddFooter>&amp;CStrona &amp;P z &amp;N</oddFooter>
  </headerFooter>
  <rowBreaks count="3" manualBreakCount="3">
    <brk id="26" max="9" man="1"/>
    <brk id="30" max="9" man="1"/>
    <brk id="42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SPRZET 2020-21</vt:lpstr>
      <vt:lpstr>'SPRZET 2020-21'!Obszar_wydruku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Janczewska</dc:creator>
  <cp:lastModifiedBy>szielinska</cp:lastModifiedBy>
  <cp:lastPrinted>2021-06-09T11:42:38Z</cp:lastPrinted>
  <dcterms:created xsi:type="dcterms:W3CDTF">2018-06-12T10:54:30Z</dcterms:created>
  <dcterms:modified xsi:type="dcterms:W3CDTF">2021-08-04T07:59:40Z</dcterms:modified>
</cp:coreProperties>
</file>