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600" windowHeight="8445"/>
  </bookViews>
  <sheets>
    <sheet name="zal nr 2 FC OPZ" sheetId="1" r:id="rId1"/>
  </sheets>
  <definedNames>
    <definedName name="_xlnm.Print_Area" localSheetId="0">'zal nr 2 FC OPZ'!$A$1:$K$46</definedName>
    <definedName name="OLE_LINK1" localSheetId="0">'zal nr 2 FC OPZ'!#REF!</definedName>
  </definedNames>
  <calcPr calcId="125725"/>
</workbook>
</file>

<file path=xl/calcChain.xml><?xml version="1.0" encoding="utf-8"?>
<calcChain xmlns="http://schemas.openxmlformats.org/spreadsheetml/2006/main">
  <c r="I15" i="1"/>
  <c r="J15" s="1"/>
  <c r="I23"/>
  <c r="I24"/>
  <c r="I25"/>
  <c r="I26"/>
  <c r="I31"/>
  <c r="I36"/>
  <c r="I40"/>
  <c r="I35"/>
  <c r="J35" s="1"/>
  <c r="I27"/>
  <c r="J27" s="1"/>
  <c r="I30"/>
  <c r="J30" s="1"/>
  <c r="I34"/>
  <c r="J34" s="1"/>
  <c r="I37"/>
  <c r="J37" s="1"/>
  <c r="I38"/>
  <c r="J38" s="1"/>
  <c r="I22"/>
  <c r="J36" l="1"/>
  <c r="I43"/>
  <c r="J43" s="1"/>
  <c r="J40"/>
  <c r="I39"/>
  <c r="J39" s="1"/>
  <c r="J31"/>
  <c r="J26"/>
  <c r="J25"/>
  <c r="J24"/>
  <c r="J23"/>
  <c r="I41"/>
  <c r="J41" s="1"/>
  <c r="I42"/>
  <c r="J42" s="1"/>
  <c r="I33"/>
  <c r="J33" s="1"/>
  <c r="I28"/>
  <c r="J28" s="1"/>
  <c r="I29"/>
  <c r="J29" s="1"/>
  <c r="I32"/>
  <c r="J32" s="1"/>
  <c r="I6"/>
  <c r="J6" s="1"/>
  <c r="J22" l="1"/>
  <c r="I11" l="1"/>
  <c r="J11" s="1"/>
  <c r="I7"/>
  <c r="J7" s="1"/>
  <c r="I17"/>
  <c r="J17" s="1"/>
  <c r="I12"/>
  <c r="J12" s="1"/>
  <c r="I8"/>
  <c r="J8" s="1"/>
  <c r="I4"/>
  <c r="J4" s="1"/>
  <c r="I13"/>
  <c r="J13" s="1"/>
  <c r="I9"/>
  <c r="J9" s="1"/>
  <c r="I14"/>
  <c r="J14" s="1"/>
  <c r="I10"/>
  <c r="J10" s="1"/>
  <c r="I5"/>
  <c r="J5" s="1"/>
  <c r="I16"/>
  <c r="J16" s="1"/>
  <c r="G45"/>
  <c r="G19"/>
  <c r="J19" l="1"/>
  <c r="J45"/>
</calcChain>
</file>

<file path=xl/sharedStrings.xml><?xml version="1.0" encoding="utf-8"?>
<sst xmlns="http://schemas.openxmlformats.org/spreadsheetml/2006/main" count="116" uniqueCount="83">
  <si>
    <t>L.P.</t>
  </si>
  <si>
    <t>Przedmiot zamówienia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</si>
  <si>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</si>
  <si>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</si>
  <si>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</si>
  <si>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</si>
  <si>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</si>
  <si>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</si>
  <si>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</si>
  <si>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</si>
  <si>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</si>
  <si>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</si>
  <si>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</si>
  <si>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</si>
  <si>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Sól w brykietach, niejodowana nadająca się do uzdatniaczy wody, urządzeń kuchennych z wbudowanymi zmiękczaczami. </t>
  </si>
  <si>
    <t>kan 5 l</t>
  </si>
  <si>
    <t>but 750 ml</t>
  </si>
  <si>
    <t>op 1 kg</t>
  </si>
  <si>
    <t>puszka 0,5 l</t>
  </si>
  <si>
    <t>op 1 para</t>
  </si>
  <si>
    <t>worek 25 kg</t>
  </si>
  <si>
    <t>but 650 ml</t>
  </si>
  <si>
    <t>Dozownik do papieru toaletowego typu "jumbo" wykonany z tworzywa abs, zamykany na kluczyk. Dozownik wyposażony w okienko do kontroli ilości papieru. Głębokość 126 mm, śr 250 mm.</t>
  </si>
  <si>
    <t xml:space="preserve"> </t>
  </si>
  <si>
    <t>Pakiet nr 1  Środki czyszczące i polerujące   39 80 00 00 -0</t>
  </si>
  <si>
    <t>Pakiet nr 2   Części maszyn czyszczących i inne artykuły różnego rodzaju   39 22 40 00-8 ; 42 97 20 00 -0</t>
  </si>
  <si>
    <t xml:space="preserve">Nazwa handlowa,
Producent,
nr katalogowy /jeżeli posiada/
</t>
  </si>
  <si>
    <t xml:space="preserve">Cena jednostkowa netto 
(b)
</t>
  </si>
  <si>
    <t xml:space="preserve">Wartość netto
(a x b = c)
</t>
  </si>
  <si>
    <t>Stawka podatku VAT</t>
  </si>
  <si>
    <t xml:space="preserve">Wartość podatku VAT ogółem
(d)
</t>
  </si>
  <si>
    <t xml:space="preserve">Wartość
brutto
Ogółem
(c + d)
</t>
  </si>
  <si>
    <t>Wartość netto ogółem</t>
  </si>
  <si>
    <t>Wartość podatku VAT ogółem</t>
  </si>
  <si>
    <t>Wartość brutto ogółem</t>
  </si>
  <si>
    <t>Ilość
(a)</t>
  </si>
  <si>
    <t>ilosć (a)</t>
  </si>
  <si>
    <t>Rękawice gospodarcze, każda para pakowana osobno. Rękawice wykonane z grubej gumy, pudrowane wewnątrz mączką kukurydzianą. Rozmiar S,M,L, XL 1 para = 1 opakowanie</t>
  </si>
  <si>
    <t xml:space="preserve">Preparat do czyszczenia i konserwacji stali nierdzewnej. Produkt oparty na olejach miękkich i parafinie. </t>
  </si>
  <si>
    <t xml:space="preserve">Uchwyt nakładek mopa płaskiego , wykonany z aluminium i kompozycji włókna węglowego. Uchwyt zaopatrzony w zatrzask magnetyczny  o wymiarach 39x10 cm. </t>
  </si>
  <si>
    <t>Pad do czyszczenia koloru zielonego o średnicy 40 cm. Pad powinien zawierać ścierniwo w całym swoim przekroju do maszyny TT 3450.</t>
  </si>
  <si>
    <t>Pad do ręcznego szorowania podłóg i usuwania starych warstw polimerów, do czyszczenia powierzchni niedostępnych do maszyn o wymiarach  250/115/20 mm (+/-20 mm wszystkie wymiary), kolor czerwony. Pad powinien zawierać ścierniwo w całym swoim przekroju.</t>
  </si>
  <si>
    <t xml:space="preserve">Kosz na śmieci wykonany z tworzywa ABS , otwierany pedałowo o pojemności 50 l , mechanizm otwierania zrobiony ze stali i zabezpieczony gumkami przed spadaniem, koloru białego , waga 1,3kg </t>
  </si>
  <si>
    <t xml:space="preserve">Butelka ze spryskiwaczem. Butelka o pojemnośći 650 ml wykonana z tworzywa PET. Butelka powinna być wyposażona w spryskiwacz z możliwością zmiany natryskiwanego strumienia. </t>
  </si>
  <si>
    <t>Pedałowy kosz na śmieci wykonany z tworzywa sztucznego o pojemnosci 25l w kolorze szarym lub beżowym .</t>
  </si>
  <si>
    <t>Kosz na śmieci uchylny wykonany z tworzywa sztucznego o pojemności 25l w kolorze szarym lub beżowym .</t>
  </si>
  <si>
    <t>Kosz na smieci otwierany uchylnie o pojemnosci 50 l , biały , wykonany z tworzywa ABS o wadze 1,3kg.</t>
  </si>
  <si>
    <t>Miska okrągła  wykonana z tworzywa sztucznego , różne kolory  , min 5 l do max 6l o średnicy min  23cm - max 30cm.</t>
  </si>
  <si>
    <t>Dozownik o wymiarach (wysokość łącznie z ramieniem max 30 cm, szerokość max 10 cm, długość ramienia min. 19 cm) przeznaczony do bezpośredniej aplikacji preparatów dezynfekcyjnych i myjących do rąk, przewidziany do mocowania na ścianie (łatwe powieszenie i zdjęcie ze ściany bez konieczności przykręcania i odkręcania całego dozownika), posiadający wysięgnik-ramię, wykonane z tworzywa, do uruchamiania łokciem lub przedramieniem . Zaopatrzony w trwałą pompkę tłokową z możliwością regulowania dozowanej ilości preparatu w dawkach: 0,5ml, 1ml, 1,5 ml na jedno naciśnięcie. Dozowanie preparatów od góry pojemnika (eliminacja kapania i ew. przeciekania). Pompka łatwa do demontażu z możliwością mycia w myjniach dezynfektorach. Jednoelementowa biała obudowa wykonana z tworzywa ABS. Dozownik musi posiadać możliwość zamontowania tacki zabezpieczającej pod dozownikiem, bez konieczności wiercenia otworów w ścianie i dozowniku.Dozownik przeznaczony do butelek 500ml. Każdy dozownik wyposażony w pustą butelkę. Wymagane jest dostarczenie dodatkowych butelek i pompek dozujących, w celu zapewnienia ciągłości użytkowania w przypadku konieczności mycia pompek i butelek w myjni dezynfektorze.</t>
  </si>
  <si>
    <t>Opakowanie</t>
  </si>
  <si>
    <t>1 szt.</t>
  </si>
  <si>
    <t>op 600 g</t>
  </si>
  <si>
    <t>but 500 ml ze spryskiwaczem</t>
  </si>
  <si>
    <t>szt.</t>
  </si>
  <si>
    <t>op</t>
  </si>
  <si>
    <t>Odkamieniacz w proszku  skutecznie usuwający  osad z kamienia  przeznaczony  do urzadzeń  takich jak: czajniki tradycyjne, elektryczne, ekspresy, opakowanie- saszetka 20g,</t>
  </si>
  <si>
    <t>but 1000g</t>
  </si>
  <si>
    <t>Ścierka uniwersalna w czterech kolorach, o wymiarach minimum 35x35 cm, wykonana z mieszaniny poliestru i poliamidu, produkt nadaje się do wielokrotnego prania nawet w temp. 95°C, wytrzymała i odporna. Ścierka posiadająca  właściwości antystatyczne  , pakowana po 40 szt  w jednym opakowaniu.</t>
  </si>
  <si>
    <t xml:space="preserve"> op 40szt</t>
  </si>
  <si>
    <t>Płynny środek do odkamieniania i mycia w myjniach dezynfekatorach, preparat o pH 3,1, środek zawierający w swym składzie niejoniczne tensydy, kwas cytrynowy, kwas węglowy w ilości nie mniejszej niż 5%, preparat powinien posiadać inhibitory korozji, preparat można stosować również do naczyń ze stali nierdzewnej oraz tworzyw sztucznych, środek spełniający normę: DIN EN ISO 9001 : 2000, przydatność minimum 4 lata od daty produkcji. Dokumenty : karta charaketrystyki zgodna z rozporządzeniem CLP ,  Certyfikat ISO 9001 producenta.  ,oznakowanie na produkcie oraz opakowaniu zbiorczym zgodne z rozporządzeniem CLP.</t>
  </si>
  <si>
    <t>Preparat w proszku do udrażniania nawet całkowicie zatkanych rur kanalizacyjnych i syfonów, środek nie może niszczyć uszczelek kanalizacyjnych, powinien zawierać  w swym składzie wodorotlenek sodu (&gt;30%), pH produktu przy 1% stężeniu 12. Dokumenty : karta charaketrystyki zgodna z rozporządzeniem CLP, Certyfikat ISO 9001 producenta , oznakowanie na produkcie oraz opakowaniu zbiorczym zgodne z rozporządzeniem CLP.</t>
  </si>
  <si>
    <t>Pasta do mycia silnie zabrudzonych rąk, zawierająca w swym składzie łagodne substancje myjące oraz mączkę drzewną, produkt nie zawierający piasku, łatwo rozpuszczalny w wodzie.Dokumenty  : karta charaketrystyki zgodna z rozporządzeniem CLP, Certyfikat ISO 9001 producenta, oznakowanie na produkcie oraz opakowaniu zbiorczym zgodne z rozporządzeniem CLP.</t>
  </si>
  <si>
    <t>Mydło w płynie antybakteryjne , do mycia rak i ciała , posiada w składzie naturalne lipidy z oleju słonecznika i kokosa zapewniajace regeneracje skóry, mydło o neutranym ph, przetestowane dermatologicznie. Dokumenty : karta charaketrystyki zgodna z rozporządzeniem CLP, Certyfikat ISO 9001 producenta , oznakowanie na produkcie oraz opakowaniu zbiorczym zgodne z rozporządzeniem CLP.</t>
  </si>
  <si>
    <t>Mleczko do czyszczenia urządzeń sanitarnych i kuchennych  z substancjami wybielającymi i polerującymi., opakowanie 1000g,produkt powinien łatwo usuwać przypalenia oraz zestarzały brud, ph środka 10,5- 11,5. Dokumenty : karta charaketrystyki zgodna z rozporządzeniem CLP, Certyfikat ISO 9001 producenta ,  oznakowanie na produkcie oraz opakowaniu zbiorczym zgodne z rozporządzeniem CLP.</t>
  </si>
  <si>
    <t xml:space="preserve">Pak 1  poz od 1-do 7  -  wymagana karta charakterystyki zgodna z rozporządzeniem CLP ,  certyfikat ISO 9001 producenta, wzór etykiety  z produktu oraz  opakowania zbiorczego  zgodna z rozporządzeniem CLP. </t>
  </si>
  <si>
    <t>Preparat do mycia powierzchni szklanych i błyszczącej glazury z dodatkiem octu owocowego , preparat o dobrych właściwościach myjących nie pozostawiajacy smug, ph produktu 10,2-10,6, produkt oparty swym składem na alkoholu etylowym ,  opakowanie but ze spryskiwaczem  0,5 L . Dokumenty : karta charaketrystyki zgodna z rozporządzeniem CLP, Certyfikat ISO 9001 producenta , oznakowanie na produkcie oraz opakowaniu zbiorczym zgodne z rozporządzeniem CLP.</t>
  </si>
  <si>
    <r>
      <t xml:space="preserve">Dozownik do ręczników papierowych typu ZZ, wykonany z tworzywa ABS, zamykany na kluczyk , dozownik wyposażony w okienko do kontroli ilości papieru , wymiary dozownika 270x270x130mm </t>
    </r>
    <r>
      <rPr>
        <sz val="9"/>
        <rFont val="Arial"/>
        <family val="2"/>
        <charset val="238"/>
      </rPr>
      <t>±</t>
    </r>
    <r>
      <rPr>
        <sz val="9.9"/>
        <rFont val="Calibri"/>
        <family val="2"/>
        <charset val="238"/>
      </rPr>
      <t xml:space="preserve">  1cm</t>
    </r>
  </si>
  <si>
    <t>Wiaderko z tworzywa sztucznego 10l ,niebieskie i czerwone , z pokrywą, pasujace do posiadanych wózków sewisowych</t>
  </si>
  <si>
    <t>Wiaderko z tworzywa sztucznego 6l ,kolor żółty, czerwony , niebieski  , z pokrywką, prostokątne, pasujace do posiadanych wózków serwisowych</t>
  </si>
  <si>
    <t>Uchwyt padów do maszyny nilfisk SC 400 43E</t>
  </si>
  <si>
    <t>Szczotka do szorowania pasujaca do maszyny nilfisk SC 400 43E wykonana z tworzywa PPL o grubosci włosia 0,7mm</t>
  </si>
  <si>
    <t>Kij aluminiowy o długości 120-140 cm, pasujący do uchwytu z poz. 8</t>
  </si>
  <si>
    <t>Myjka do szyb i przeszkleń o szerokosci 30 cm , posiadająca z jednej strony gąbkę myjącą ze specjalną siatką ułatwiającą zbieranie zabrudzeń, z drugiej strony gumę do ściągania wody, myjka powinna mieć możliwosć przykręcenia do kija teleskopowego z poz 11</t>
  </si>
  <si>
    <t>Kij teleskopowy wykonany z kompozycji  plastiku i aluminum, o długosci 150cm+ 50cm( wykręcany)  , kij powinien posiadać końcówkę  umożliwiającą nakręcenie myjki do szyb i przeszkleń z poz 10</t>
  </si>
  <si>
    <t>but 500ml</t>
  </si>
  <si>
    <t>Preparat w aerozolu do czyszczenia i konserwacji mebli laminowanych i zabezpieczonych drewnianych ,przeciwdziałający osadzaniu się kurzu- antystatyczny , zawierający w swym składzie 1-metoksypropan 2-o  w ilosci 2,5-5%. Opakowanie z atomizerem min  350 ml</t>
  </si>
  <si>
    <t>Enzymatyczny uniwersalny proszek do prania rzeczy kolorowych nadający się do każdego rodzaju automatów piorących.Opakowanie 600g.</t>
  </si>
  <si>
    <t>Żel  do usuwania silnych zanieczyszczeń , rdzy , nacieków mineralnych -kamienia oraz silnych zanieczyszczeń z muszli klozetowych , pisuarów , bidetów , bezpieczny dla powierzchni ceramicznych , emaliowanych, szklanych oraz powierzchni odpornych na działanie kwasu solnego, pozostawia czystą i błyszczącą powierzchnię. Skład: &lt;1% kationowe związki powierzchniowo-czynne , substancje pomocnicze; zawiera kwas solny do 6% ,barwa czerwona ,  pH produktu ok  1 ; gęstosć : 1,031+/-0,002g/m3. Dokumenty:  karta charaketrystyki zgodna z rozporządzeniem CLP , Certyfikat ISO 9001 producenta, oznakowanie na produkcie oraz opakowaniu zbiorczym zgodne z rozporządzeniem CLP.</t>
  </si>
  <si>
    <t xml:space="preserve">Uchwyt  padów do maszyny numatic TT 4045G </t>
  </si>
  <si>
    <t xml:space="preserve">Komplet gum do ssawy do maszyny nilfisk SC 400 43E  Materiał: guma naturalna , ryflowana.
Wymiary: przednia : 72,20cm x 4,50cm 
tylna : 72,40cm x 4,50cm </t>
  </si>
  <si>
    <t>Komplet gumy do ssawy do maszyny numatic TT 4045G Materiał: Guma naturalna
Wymiary:  przednia: wysokość - 45mm
długość - 821mm;  tylna: wysokość - 45mm
długość - 846mm</t>
  </si>
  <si>
    <t xml:space="preserve">Załącznik nr 2 Formularz cenowy opis przedmiotu zamówienia </t>
  </si>
  <si>
    <t>WCPIT/EA/380/A- 9/2023</t>
  </si>
</sst>
</file>

<file path=xl/styles.xml><?xml version="1.0" encoding="utf-8"?>
<styleSheet xmlns="http://schemas.openxmlformats.org/spreadsheetml/2006/main">
  <fonts count="12">
    <font>
      <sz val="11"/>
      <color theme="1"/>
      <name val="Czcionka tekstu podstawowego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0"/>
      <color rgb="FF000000"/>
      <name val="Calibri"/>
      <family val="2"/>
      <charset val="238"/>
    </font>
    <font>
      <sz val="9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9"/>
      <name val="Calibri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sz val="9.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/>
    <xf numFmtId="0" fontId="1" fillId="0" borderId="0" xfId="0" applyFont="1" applyAlignment="1">
      <alignment wrapText="1"/>
    </xf>
    <xf numFmtId="9" fontId="1" fillId="0" borderId="0" xfId="0" applyNumberFormat="1" applyFont="1"/>
    <xf numFmtId="9" fontId="1" fillId="0" borderId="2" xfId="1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6" fillId="0" borderId="0" xfId="0" applyFont="1"/>
    <xf numFmtId="4" fontId="6" fillId="0" borderId="0" xfId="0" applyNumberFormat="1" applyFont="1"/>
    <xf numFmtId="9" fontId="6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9" fontId="6" fillId="0" borderId="2" xfId="1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wrapText="1"/>
    </xf>
    <xf numFmtId="4" fontId="1" fillId="0" borderId="0" xfId="0" applyNumberFormat="1" applyFont="1" applyBorder="1"/>
    <xf numFmtId="9" fontId="1" fillId="0" borderId="0" xfId="0" applyNumberFormat="1" applyFont="1" applyBorder="1"/>
    <xf numFmtId="4" fontId="8" fillId="0" borderId="2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8"/>
  <sheetViews>
    <sheetView tabSelected="1" view="pageBreakPreview" zoomScaleNormal="100" zoomScaleSheetLayoutView="100" workbookViewId="0">
      <selection activeCell="H46" sqref="H46"/>
    </sheetView>
  </sheetViews>
  <sheetFormatPr defaultRowHeight="116.25" customHeight="1"/>
  <cols>
    <col min="1" max="1" width="3.25" style="2" bestFit="1" customWidth="1"/>
    <col min="2" max="2" width="36.75" style="11" customWidth="1"/>
    <col min="3" max="3" width="12" style="1" customWidth="1"/>
    <col min="4" max="4" width="15.25" style="17" customWidth="1"/>
    <col min="5" max="5" width="6.375" style="1" customWidth="1"/>
    <col min="6" max="6" width="8.25" style="1" customWidth="1"/>
    <col min="7" max="7" width="8.75" style="16" customWidth="1"/>
    <col min="8" max="8" width="6.5" style="18" customWidth="1"/>
    <col min="9" max="9" width="7.5" style="1" customWidth="1"/>
    <col min="10" max="10" width="11.875" style="1" customWidth="1"/>
    <col min="11" max="11" width="9" style="1" hidden="1" customWidth="1"/>
    <col min="12" max="12" width="14.5" style="1" bestFit="1" customWidth="1"/>
    <col min="13" max="13" width="11.375" style="1" customWidth="1"/>
    <col min="14" max="16384" width="9" style="1"/>
  </cols>
  <sheetData>
    <row r="1" spans="1:13" ht="24.75" customHeight="1" thickBot="1">
      <c r="B1" s="11" t="s">
        <v>82</v>
      </c>
      <c r="F1" s="16" t="s">
        <v>81</v>
      </c>
      <c r="G1" s="1"/>
    </row>
    <row r="2" spans="1:13" ht="42.75" customHeight="1">
      <c r="A2" s="98" t="s">
        <v>24</v>
      </c>
      <c r="B2" s="99"/>
      <c r="C2" s="99"/>
      <c r="D2" s="99"/>
      <c r="E2" s="100"/>
    </row>
    <row r="3" spans="1:13" ht="57.75" customHeight="1">
      <c r="A3" s="7" t="s">
        <v>0</v>
      </c>
      <c r="B3" s="3" t="s">
        <v>1</v>
      </c>
      <c r="C3" s="20" t="s">
        <v>49</v>
      </c>
      <c r="D3" s="9" t="s">
        <v>26</v>
      </c>
      <c r="E3" s="9" t="s">
        <v>35</v>
      </c>
      <c r="F3" s="12" t="s">
        <v>27</v>
      </c>
      <c r="G3" s="12" t="s">
        <v>28</v>
      </c>
      <c r="H3" s="19" t="s">
        <v>29</v>
      </c>
      <c r="I3" s="12" t="s">
        <v>30</v>
      </c>
      <c r="J3" s="10" t="s">
        <v>31</v>
      </c>
    </row>
    <row r="4" spans="1:13" ht="156.75" customHeight="1">
      <c r="A4" s="29" t="s">
        <v>2</v>
      </c>
      <c r="B4" s="24" t="s">
        <v>59</v>
      </c>
      <c r="C4" s="21" t="s">
        <v>15</v>
      </c>
      <c r="D4" s="21"/>
      <c r="E4" s="76">
        <v>40</v>
      </c>
      <c r="F4" s="69"/>
      <c r="G4" s="31"/>
      <c r="H4" s="32">
        <v>0.08</v>
      </c>
      <c r="I4" s="33">
        <f>G4*8%</f>
        <v>0</v>
      </c>
      <c r="J4" s="33">
        <f>G4+I4</f>
        <v>0</v>
      </c>
      <c r="K4" s="2">
        <v>0.23</v>
      </c>
      <c r="L4" s="2"/>
    </row>
    <row r="5" spans="1:13" ht="198" customHeight="1">
      <c r="A5" s="29" t="s">
        <v>3</v>
      </c>
      <c r="B5" s="24" t="s">
        <v>77</v>
      </c>
      <c r="C5" s="21" t="s">
        <v>16</v>
      </c>
      <c r="D5" s="21"/>
      <c r="E5" s="76">
        <v>3500</v>
      </c>
      <c r="F5" s="69"/>
      <c r="G5" s="69"/>
      <c r="H5" s="32">
        <v>0.23</v>
      </c>
      <c r="I5" s="33">
        <f>G5*23%</f>
        <v>0</v>
      </c>
      <c r="J5" s="74">
        <f t="shared" ref="J5:J17" si="0">G5+I5</f>
        <v>0</v>
      </c>
      <c r="K5" s="2">
        <v>0.23</v>
      </c>
    </row>
    <row r="6" spans="1:13" ht="110.25" customHeight="1">
      <c r="A6" s="29" t="s">
        <v>4</v>
      </c>
      <c r="B6" s="71" t="s">
        <v>60</v>
      </c>
      <c r="C6" s="21" t="s">
        <v>17</v>
      </c>
      <c r="D6" s="21"/>
      <c r="E6" s="76">
        <v>50</v>
      </c>
      <c r="F6" s="69"/>
      <c r="G6" s="69"/>
      <c r="H6" s="32">
        <v>0.23</v>
      </c>
      <c r="I6" s="33">
        <f t="shared" ref="I6:I17" si="1">G6*23%</f>
        <v>0</v>
      </c>
      <c r="J6" s="74">
        <f t="shared" si="0"/>
        <v>0</v>
      </c>
      <c r="K6" s="2">
        <v>0.23</v>
      </c>
    </row>
    <row r="7" spans="1:13" ht="93.75" customHeight="1">
      <c r="A7" s="29" t="s">
        <v>5</v>
      </c>
      <c r="B7" s="34" t="s">
        <v>61</v>
      </c>
      <c r="C7" s="21" t="s">
        <v>18</v>
      </c>
      <c r="D7" s="21"/>
      <c r="E7" s="76">
        <v>30</v>
      </c>
      <c r="F7" s="69"/>
      <c r="G7" s="69"/>
      <c r="H7" s="32">
        <v>0.23</v>
      </c>
      <c r="I7" s="33">
        <f t="shared" si="1"/>
        <v>0</v>
      </c>
      <c r="J7" s="74">
        <f t="shared" si="0"/>
        <v>0</v>
      </c>
      <c r="K7" s="2">
        <v>0.23</v>
      </c>
    </row>
    <row r="8" spans="1:13" ht="109.5" customHeight="1">
      <c r="A8" s="29" t="s">
        <v>6</v>
      </c>
      <c r="B8" s="23" t="s">
        <v>62</v>
      </c>
      <c r="C8" s="25" t="s">
        <v>15</v>
      </c>
      <c r="D8" s="25"/>
      <c r="E8" s="78">
        <v>500</v>
      </c>
      <c r="F8" s="36"/>
      <c r="G8" s="69"/>
      <c r="H8" s="37">
        <v>0.23</v>
      </c>
      <c r="I8" s="38">
        <f t="shared" si="1"/>
        <v>0</v>
      </c>
      <c r="J8" s="74">
        <f t="shared" si="0"/>
        <v>0</v>
      </c>
      <c r="K8" s="2">
        <v>0.23</v>
      </c>
      <c r="M8" s="75"/>
    </row>
    <row r="9" spans="1:13" ht="176.25" customHeight="1">
      <c r="A9" s="39" t="s">
        <v>7</v>
      </c>
      <c r="B9" s="40" t="s">
        <v>65</v>
      </c>
      <c r="C9" s="25" t="s">
        <v>74</v>
      </c>
      <c r="D9" s="25"/>
      <c r="E9" s="78">
        <v>800</v>
      </c>
      <c r="F9" s="36"/>
      <c r="G9" s="69"/>
      <c r="H9" s="37">
        <v>0.23</v>
      </c>
      <c r="I9" s="38">
        <f t="shared" si="1"/>
        <v>0</v>
      </c>
      <c r="J9" s="74">
        <f t="shared" si="0"/>
        <v>0</v>
      </c>
      <c r="K9" s="2">
        <v>0.23</v>
      </c>
    </row>
    <row r="10" spans="1:13" ht="111.75" customHeight="1">
      <c r="A10" s="29" t="s">
        <v>8</v>
      </c>
      <c r="B10" s="40" t="s">
        <v>63</v>
      </c>
      <c r="C10" s="25" t="s">
        <v>56</v>
      </c>
      <c r="D10" s="25"/>
      <c r="E10" s="78">
        <v>200</v>
      </c>
      <c r="F10" s="36"/>
      <c r="G10" s="69"/>
      <c r="H10" s="37">
        <v>0.23</v>
      </c>
      <c r="I10" s="38">
        <f t="shared" si="1"/>
        <v>0</v>
      </c>
      <c r="J10" s="74">
        <f t="shared" si="0"/>
        <v>0</v>
      </c>
      <c r="K10" s="2">
        <v>0.23</v>
      </c>
    </row>
    <row r="11" spans="1:13" ht="83.25" customHeight="1">
      <c r="A11" s="29" t="s">
        <v>9</v>
      </c>
      <c r="B11" s="24" t="s">
        <v>75</v>
      </c>
      <c r="C11" s="21" t="s">
        <v>50</v>
      </c>
      <c r="D11" s="21"/>
      <c r="E11" s="76">
        <v>50</v>
      </c>
      <c r="F11" s="69"/>
      <c r="G11" s="69"/>
      <c r="H11" s="32">
        <v>0.23</v>
      </c>
      <c r="I11" s="33">
        <f t="shared" si="1"/>
        <v>0</v>
      </c>
      <c r="J11" s="74">
        <f t="shared" si="0"/>
        <v>0</v>
      </c>
      <c r="K11" s="2">
        <v>0.23</v>
      </c>
    </row>
    <row r="12" spans="1:13" ht="39.75" customHeight="1">
      <c r="A12" s="29" t="s">
        <v>10</v>
      </c>
      <c r="B12" s="71" t="s">
        <v>76</v>
      </c>
      <c r="C12" s="21" t="s">
        <v>51</v>
      </c>
      <c r="D12" s="21"/>
      <c r="E12" s="76">
        <v>70</v>
      </c>
      <c r="F12" s="69"/>
      <c r="G12" s="69"/>
      <c r="H12" s="32">
        <v>0.23</v>
      </c>
      <c r="I12" s="33">
        <f t="shared" si="1"/>
        <v>0</v>
      </c>
      <c r="J12" s="74">
        <f t="shared" si="0"/>
        <v>0</v>
      </c>
      <c r="K12" s="2">
        <v>0.23</v>
      </c>
    </row>
    <row r="13" spans="1:13" ht="51.75" customHeight="1">
      <c r="A13" s="29" t="s">
        <v>11</v>
      </c>
      <c r="B13" s="34" t="s">
        <v>37</v>
      </c>
      <c r="C13" s="21" t="s">
        <v>19</v>
      </c>
      <c r="D13" s="21"/>
      <c r="E13" s="76">
        <v>3000</v>
      </c>
      <c r="F13" s="69"/>
      <c r="G13" s="69"/>
      <c r="H13" s="32">
        <v>0.23</v>
      </c>
      <c r="I13" s="33">
        <f t="shared" si="1"/>
        <v>0</v>
      </c>
      <c r="J13" s="74">
        <f t="shared" si="0"/>
        <v>0</v>
      </c>
      <c r="K13" s="2">
        <v>0.23</v>
      </c>
    </row>
    <row r="14" spans="1:13" ht="46.5" customHeight="1">
      <c r="A14" s="39" t="s">
        <v>12</v>
      </c>
      <c r="B14" s="40" t="s">
        <v>38</v>
      </c>
      <c r="C14" s="25" t="s">
        <v>52</v>
      </c>
      <c r="D14" s="25"/>
      <c r="E14" s="78">
        <v>5</v>
      </c>
      <c r="F14" s="36"/>
      <c r="G14" s="69"/>
      <c r="H14" s="37">
        <v>0.23</v>
      </c>
      <c r="I14" s="38">
        <f t="shared" si="1"/>
        <v>0</v>
      </c>
      <c r="J14" s="74">
        <f t="shared" si="0"/>
        <v>0</v>
      </c>
      <c r="K14" s="26">
        <v>0.23</v>
      </c>
    </row>
    <row r="15" spans="1:13" ht="46.5" customHeight="1">
      <c r="A15" s="39" t="s">
        <v>13</v>
      </c>
      <c r="B15" s="42" t="s">
        <v>55</v>
      </c>
      <c r="C15" s="25" t="s">
        <v>54</v>
      </c>
      <c r="D15" s="25"/>
      <c r="E15" s="78">
        <v>300</v>
      </c>
      <c r="F15" s="36"/>
      <c r="G15" s="69"/>
      <c r="H15" s="37">
        <v>0.23</v>
      </c>
      <c r="I15" s="38">
        <f t="shared" si="1"/>
        <v>0</v>
      </c>
      <c r="J15" s="74">
        <f t="shared" si="0"/>
        <v>0</v>
      </c>
      <c r="K15" s="26"/>
    </row>
    <row r="16" spans="1:13" ht="37.5" customHeight="1">
      <c r="A16" s="39">
        <v>13</v>
      </c>
      <c r="B16" s="40" t="s">
        <v>14</v>
      </c>
      <c r="C16" s="25" t="s">
        <v>20</v>
      </c>
      <c r="D16" s="25"/>
      <c r="E16" s="78">
        <v>200</v>
      </c>
      <c r="F16" s="36"/>
      <c r="G16" s="69"/>
      <c r="H16" s="37">
        <v>0.23</v>
      </c>
      <c r="I16" s="38">
        <f t="shared" si="1"/>
        <v>0</v>
      </c>
      <c r="J16" s="74">
        <f t="shared" si="0"/>
        <v>0</v>
      </c>
      <c r="K16" s="28">
        <v>0.23</v>
      </c>
      <c r="M16" s="1" t="s">
        <v>23</v>
      </c>
    </row>
    <row r="17" spans="1:13" ht="84.75" customHeight="1" thickBot="1">
      <c r="A17" s="43">
        <v>14</v>
      </c>
      <c r="B17" s="44" t="s">
        <v>57</v>
      </c>
      <c r="C17" s="27" t="s">
        <v>58</v>
      </c>
      <c r="D17" s="27"/>
      <c r="E17" s="80">
        <v>500</v>
      </c>
      <c r="F17" s="36"/>
      <c r="G17" s="69"/>
      <c r="H17" s="37">
        <v>0.23</v>
      </c>
      <c r="I17" s="38">
        <f t="shared" si="1"/>
        <v>0</v>
      </c>
      <c r="J17" s="74">
        <f t="shared" si="0"/>
        <v>0</v>
      </c>
      <c r="K17" s="26">
        <v>0.23</v>
      </c>
      <c r="M17" s="4"/>
    </row>
    <row r="18" spans="1:13" ht="36.75" customHeight="1">
      <c r="A18" s="45"/>
      <c r="B18" s="46"/>
      <c r="C18" s="45"/>
      <c r="D18" s="47"/>
      <c r="E18" s="45"/>
      <c r="F18" s="48"/>
      <c r="G18" s="49" t="s">
        <v>32</v>
      </c>
      <c r="H18" s="94" t="s">
        <v>33</v>
      </c>
      <c r="I18" s="94"/>
      <c r="J18" s="50" t="s">
        <v>34</v>
      </c>
      <c r="K18" s="2"/>
      <c r="M18" s="4"/>
    </row>
    <row r="19" spans="1:13" ht="64.5" customHeight="1" thickBot="1">
      <c r="A19" s="45"/>
      <c r="B19" s="51" t="s">
        <v>64</v>
      </c>
      <c r="C19" s="45"/>
      <c r="D19" s="47"/>
      <c r="E19" s="45"/>
      <c r="F19" s="48"/>
      <c r="G19" s="72">
        <f>SUM(G4:G18)</f>
        <v>0</v>
      </c>
      <c r="H19" s="95"/>
      <c r="I19" s="95"/>
      <c r="J19" s="73">
        <f>SUM(J4:J17)</f>
        <v>0</v>
      </c>
      <c r="K19" s="2"/>
      <c r="M19" s="4"/>
    </row>
    <row r="20" spans="1:13" ht="39" customHeight="1">
      <c r="A20" s="101" t="s">
        <v>25</v>
      </c>
      <c r="B20" s="102"/>
      <c r="C20" s="102"/>
      <c r="D20" s="102"/>
      <c r="E20" s="103"/>
      <c r="F20" s="52"/>
      <c r="G20" s="53"/>
      <c r="H20" s="54"/>
      <c r="I20" s="52"/>
      <c r="J20" s="52"/>
    </row>
    <row r="21" spans="1:13" ht="52.5" customHeight="1">
      <c r="A21" s="55" t="s">
        <v>0</v>
      </c>
      <c r="B21" s="22" t="s">
        <v>1</v>
      </c>
      <c r="C21" s="56" t="s">
        <v>49</v>
      </c>
      <c r="D21" s="21" t="s">
        <v>26</v>
      </c>
      <c r="E21" s="57" t="s">
        <v>36</v>
      </c>
      <c r="F21" s="49" t="s">
        <v>27</v>
      </c>
      <c r="G21" s="49" t="s">
        <v>28</v>
      </c>
      <c r="H21" s="58" t="s">
        <v>29</v>
      </c>
      <c r="I21" s="49" t="s">
        <v>30</v>
      </c>
      <c r="J21" s="34" t="s">
        <v>31</v>
      </c>
    </row>
    <row r="22" spans="1:13" ht="29.25" customHeight="1">
      <c r="A22" s="29">
        <v>1</v>
      </c>
      <c r="B22" s="23" t="s">
        <v>78</v>
      </c>
      <c r="C22" s="21" t="s">
        <v>53</v>
      </c>
      <c r="D22" s="21"/>
      <c r="E22" s="76">
        <v>1</v>
      </c>
      <c r="F22" s="69"/>
      <c r="G22" s="31"/>
      <c r="H22" s="32">
        <v>0.23</v>
      </c>
      <c r="I22" s="31">
        <f>G22*23%</f>
        <v>0</v>
      </c>
      <c r="J22" s="31">
        <f>SUM(G22,I22)</f>
        <v>0</v>
      </c>
    </row>
    <row r="23" spans="1:13" ht="87" customHeight="1">
      <c r="A23" s="29">
        <v>2</v>
      </c>
      <c r="B23" s="24" t="s">
        <v>80</v>
      </c>
      <c r="C23" s="21" t="s">
        <v>53</v>
      </c>
      <c r="D23" s="21"/>
      <c r="E23" s="76">
        <v>1</v>
      </c>
      <c r="F23" s="69"/>
      <c r="G23" s="69"/>
      <c r="H23" s="32">
        <v>0.23</v>
      </c>
      <c r="I23" s="31">
        <f t="shared" ref="I23:I43" si="2">G23*23%</f>
        <v>0</v>
      </c>
      <c r="J23" s="69">
        <f t="shared" ref="J23:J43" si="3">SUM(G23,I23)</f>
        <v>0</v>
      </c>
    </row>
    <row r="24" spans="1:13" ht="26.25" customHeight="1">
      <c r="A24" s="70">
        <v>3</v>
      </c>
      <c r="B24" s="24" t="s">
        <v>69</v>
      </c>
      <c r="C24" s="21" t="s">
        <v>53</v>
      </c>
      <c r="D24" s="21"/>
      <c r="E24" s="76">
        <v>1</v>
      </c>
      <c r="F24" s="69"/>
      <c r="G24" s="69"/>
      <c r="H24" s="68">
        <v>0.23</v>
      </c>
      <c r="I24" s="69">
        <f t="shared" si="2"/>
        <v>0</v>
      </c>
      <c r="J24" s="69">
        <f t="shared" si="3"/>
        <v>0</v>
      </c>
    </row>
    <row r="25" spans="1:13" ht="59.25" customHeight="1">
      <c r="A25" s="70">
        <v>4</v>
      </c>
      <c r="B25" s="24" t="s">
        <v>79</v>
      </c>
      <c r="C25" s="21" t="s">
        <v>53</v>
      </c>
      <c r="D25" s="21"/>
      <c r="E25" s="76">
        <v>1</v>
      </c>
      <c r="F25" s="69"/>
      <c r="G25" s="69"/>
      <c r="H25" s="68">
        <v>0.23</v>
      </c>
      <c r="I25" s="69">
        <f t="shared" si="2"/>
        <v>0</v>
      </c>
      <c r="J25" s="69">
        <f t="shared" si="3"/>
        <v>0</v>
      </c>
    </row>
    <row r="26" spans="1:13" ht="38.25" customHeight="1">
      <c r="A26" s="70">
        <v>5</v>
      </c>
      <c r="B26" s="24" t="s">
        <v>70</v>
      </c>
      <c r="C26" s="21" t="s">
        <v>53</v>
      </c>
      <c r="D26" s="21"/>
      <c r="E26" s="76">
        <v>1</v>
      </c>
      <c r="F26" s="69"/>
      <c r="G26" s="69"/>
      <c r="H26" s="68">
        <v>0.23</v>
      </c>
      <c r="I26" s="69">
        <f t="shared" si="2"/>
        <v>0</v>
      </c>
      <c r="J26" s="69">
        <f t="shared" si="3"/>
        <v>0</v>
      </c>
    </row>
    <row r="27" spans="1:13" ht="30.75" customHeight="1">
      <c r="A27" s="29">
        <v>6</v>
      </c>
      <c r="B27" s="24" t="s">
        <v>71</v>
      </c>
      <c r="C27" s="21" t="s">
        <v>53</v>
      </c>
      <c r="D27" s="22"/>
      <c r="E27" s="77">
        <v>5</v>
      </c>
      <c r="F27" s="69"/>
      <c r="G27" s="69"/>
      <c r="H27" s="32">
        <v>0.23</v>
      </c>
      <c r="I27" s="31">
        <f t="shared" si="2"/>
        <v>0</v>
      </c>
      <c r="J27" s="69">
        <f t="shared" si="3"/>
        <v>0</v>
      </c>
    </row>
    <row r="28" spans="1:13" ht="51.75" customHeight="1">
      <c r="A28" s="29">
        <v>7</v>
      </c>
      <c r="B28" s="24" t="s">
        <v>43</v>
      </c>
      <c r="C28" s="22" t="s">
        <v>21</v>
      </c>
      <c r="D28" s="22"/>
      <c r="E28" s="77">
        <v>20</v>
      </c>
      <c r="F28" s="69"/>
      <c r="G28" s="69"/>
      <c r="H28" s="32">
        <v>0.23</v>
      </c>
      <c r="I28" s="31">
        <f t="shared" si="2"/>
        <v>0</v>
      </c>
      <c r="J28" s="69">
        <f t="shared" si="3"/>
        <v>0</v>
      </c>
    </row>
    <row r="29" spans="1:13" ht="63" customHeight="1">
      <c r="A29" s="29">
        <v>8</v>
      </c>
      <c r="B29" s="24" t="s">
        <v>39</v>
      </c>
      <c r="C29" s="21" t="s">
        <v>53</v>
      </c>
      <c r="D29" s="21"/>
      <c r="E29" s="76">
        <v>20</v>
      </c>
      <c r="F29" s="69"/>
      <c r="G29" s="69"/>
      <c r="H29" s="32">
        <v>0.23</v>
      </c>
      <c r="I29" s="31">
        <f t="shared" si="2"/>
        <v>0</v>
      </c>
      <c r="J29" s="69">
        <f t="shared" si="3"/>
        <v>0</v>
      </c>
    </row>
    <row r="30" spans="1:13" ht="52.5" customHeight="1">
      <c r="A30" s="29">
        <v>9</v>
      </c>
      <c r="B30" s="24" t="s">
        <v>40</v>
      </c>
      <c r="C30" s="21" t="s">
        <v>53</v>
      </c>
      <c r="D30" s="21"/>
      <c r="E30" s="76">
        <v>50</v>
      </c>
      <c r="F30" s="69"/>
      <c r="G30" s="69"/>
      <c r="H30" s="32">
        <v>0.23</v>
      </c>
      <c r="I30" s="31">
        <f t="shared" si="2"/>
        <v>0</v>
      </c>
      <c r="J30" s="69">
        <f t="shared" si="3"/>
        <v>0</v>
      </c>
    </row>
    <row r="31" spans="1:13" ht="62.25" customHeight="1">
      <c r="A31" s="29">
        <v>10</v>
      </c>
      <c r="B31" s="23" t="s">
        <v>72</v>
      </c>
      <c r="C31" s="21" t="s">
        <v>53</v>
      </c>
      <c r="D31" s="25"/>
      <c r="E31" s="78">
        <v>3</v>
      </c>
      <c r="F31" s="36"/>
      <c r="G31" s="69"/>
      <c r="H31" s="32">
        <v>0.23</v>
      </c>
      <c r="I31" s="31">
        <f t="shared" si="2"/>
        <v>0</v>
      </c>
      <c r="J31" s="69">
        <f t="shared" si="3"/>
        <v>0</v>
      </c>
    </row>
    <row r="32" spans="1:13" ht="53.25" customHeight="1">
      <c r="A32" s="29">
        <v>11</v>
      </c>
      <c r="B32" s="23" t="s">
        <v>73</v>
      </c>
      <c r="C32" s="21" t="s">
        <v>53</v>
      </c>
      <c r="D32" s="25"/>
      <c r="E32" s="78">
        <v>3</v>
      </c>
      <c r="F32" s="36"/>
      <c r="G32" s="69"/>
      <c r="H32" s="32">
        <v>0.23</v>
      </c>
      <c r="I32" s="31">
        <f t="shared" si="2"/>
        <v>0</v>
      </c>
      <c r="J32" s="69">
        <f t="shared" si="3"/>
        <v>0</v>
      </c>
    </row>
    <row r="33" spans="1:10" ht="54.75" customHeight="1">
      <c r="A33" s="29">
        <v>12</v>
      </c>
      <c r="B33" s="40" t="s">
        <v>22</v>
      </c>
      <c r="C33" s="21" t="s">
        <v>53</v>
      </c>
      <c r="D33" s="25"/>
      <c r="E33" s="76">
        <v>10</v>
      </c>
      <c r="F33" s="36"/>
      <c r="G33" s="69"/>
      <c r="H33" s="32">
        <v>0.23</v>
      </c>
      <c r="I33" s="31">
        <f t="shared" si="2"/>
        <v>0</v>
      </c>
      <c r="J33" s="69">
        <f t="shared" si="3"/>
        <v>0</v>
      </c>
    </row>
    <row r="34" spans="1:10" ht="72" customHeight="1">
      <c r="A34" s="30">
        <v>13</v>
      </c>
      <c r="B34" s="23" t="s">
        <v>41</v>
      </c>
      <c r="C34" s="21" t="s">
        <v>53</v>
      </c>
      <c r="D34" s="41"/>
      <c r="E34" s="79">
        <v>15</v>
      </c>
      <c r="F34" s="36"/>
      <c r="G34" s="69"/>
      <c r="H34" s="32">
        <v>0.23</v>
      </c>
      <c r="I34" s="31">
        <f t="shared" si="2"/>
        <v>0</v>
      </c>
      <c r="J34" s="69">
        <f t="shared" si="3"/>
        <v>0</v>
      </c>
    </row>
    <row r="35" spans="1:10" ht="72" customHeight="1">
      <c r="A35" s="35">
        <v>14</v>
      </c>
      <c r="B35" s="23" t="s">
        <v>66</v>
      </c>
      <c r="C35" s="25" t="s">
        <v>53</v>
      </c>
      <c r="D35" s="41"/>
      <c r="E35" s="79">
        <v>10</v>
      </c>
      <c r="F35" s="36"/>
      <c r="G35" s="69"/>
      <c r="H35" s="37">
        <v>0.23</v>
      </c>
      <c r="I35" s="36">
        <f t="shared" si="2"/>
        <v>0</v>
      </c>
      <c r="J35" s="69">
        <f t="shared" si="3"/>
        <v>0</v>
      </c>
    </row>
    <row r="36" spans="1:10" ht="302.25" customHeight="1">
      <c r="A36" s="35">
        <v>15</v>
      </c>
      <c r="B36" s="59" t="s">
        <v>48</v>
      </c>
      <c r="C36" s="25" t="s">
        <v>53</v>
      </c>
      <c r="D36" s="41"/>
      <c r="E36" s="79">
        <v>40</v>
      </c>
      <c r="F36" s="36"/>
      <c r="G36" s="69"/>
      <c r="H36" s="37">
        <v>0.23</v>
      </c>
      <c r="I36" s="36">
        <f t="shared" si="2"/>
        <v>0</v>
      </c>
      <c r="J36" s="69">
        <f t="shared" si="3"/>
        <v>0</v>
      </c>
    </row>
    <row r="37" spans="1:10" ht="42" customHeight="1">
      <c r="A37" s="30">
        <v>16</v>
      </c>
      <c r="B37" s="60" t="s">
        <v>44</v>
      </c>
      <c r="C37" s="21" t="s">
        <v>53</v>
      </c>
      <c r="D37" s="41"/>
      <c r="E37" s="79">
        <v>20</v>
      </c>
      <c r="F37" s="36"/>
      <c r="G37" s="69"/>
      <c r="H37" s="32">
        <v>0.23</v>
      </c>
      <c r="I37" s="31">
        <f t="shared" si="2"/>
        <v>0</v>
      </c>
      <c r="J37" s="69">
        <f t="shared" si="3"/>
        <v>0</v>
      </c>
    </row>
    <row r="38" spans="1:10" ht="31.5" customHeight="1">
      <c r="A38" s="30">
        <v>17</v>
      </c>
      <c r="B38" s="60" t="s">
        <v>45</v>
      </c>
      <c r="C38" s="21" t="s">
        <v>53</v>
      </c>
      <c r="D38" s="41"/>
      <c r="E38" s="79">
        <v>10</v>
      </c>
      <c r="F38" s="36"/>
      <c r="G38" s="69"/>
      <c r="H38" s="32">
        <v>0.23</v>
      </c>
      <c r="I38" s="31">
        <f t="shared" si="2"/>
        <v>0</v>
      </c>
      <c r="J38" s="69">
        <f t="shared" si="3"/>
        <v>0</v>
      </c>
    </row>
    <row r="39" spans="1:10" ht="49.5" customHeight="1">
      <c r="A39" s="30">
        <v>18</v>
      </c>
      <c r="B39" s="60" t="s">
        <v>42</v>
      </c>
      <c r="C39" s="21" t="s">
        <v>53</v>
      </c>
      <c r="D39" s="41"/>
      <c r="E39" s="79">
        <v>20</v>
      </c>
      <c r="F39" s="36"/>
      <c r="G39" s="69"/>
      <c r="H39" s="32">
        <v>0.23</v>
      </c>
      <c r="I39" s="31">
        <f t="shared" si="2"/>
        <v>0</v>
      </c>
      <c r="J39" s="69">
        <f t="shared" si="3"/>
        <v>0</v>
      </c>
    </row>
    <row r="40" spans="1:10" ht="43.5" customHeight="1">
      <c r="A40" s="30">
        <v>19</v>
      </c>
      <c r="B40" s="24" t="s">
        <v>46</v>
      </c>
      <c r="C40" s="21" t="s">
        <v>53</v>
      </c>
      <c r="D40" s="41"/>
      <c r="E40" s="79">
        <v>5</v>
      </c>
      <c r="F40" s="36"/>
      <c r="G40" s="69"/>
      <c r="H40" s="32">
        <v>0.23</v>
      </c>
      <c r="I40" s="31">
        <f t="shared" si="2"/>
        <v>0</v>
      </c>
      <c r="J40" s="69">
        <f t="shared" si="3"/>
        <v>0</v>
      </c>
    </row>
    <row r="41" spans="1:10" ht="42" customHeight="1">
      <c r="A41" s="30">
        <v>20</v>
      </c>
      <c r="B41" s="24" t="s">
        <v>47</v>
      </c>
      <c r="C41" s="21" t="s">
        <v>53</v>
      </c>
      <c r="D41" s="41"/>
      <c r="E41" s="79">
        <v>20</v>
      </c>
      <c r="F41" s="36"/>
      <c r="G41" s="69"/>
      <c r="H41" s="32">
        <v>0.23</v>
      </c>
      <c r="I41" s="31">
        <f t="shared" si="2"/>
        <v>0</v>
      </c>
      <c r="J41" s="69">
        <f t="shared" si="3"/>
        <v>0</v>
      </c>
    </row>
    <row r="42" spans="1:10" ht="47.25" customHeight="1">
      <c r="A42" s="30">
        <v>21</v>
      </c>
      <c r="B42" s="24" t="s">
        <v>68</v>
      </c>
      <c r="C42" s="21" t="s">
        <v>53</v>
      </c>
      <c r="D42" s="41"/>
      <c r="E42" s="79">
        <v>5</v>
      </c>
      <c r="F42" s="36"/>
      <c r="G42" s="69"/>
      <c r="H42" s="32">
        <v>0.23</v>
      </c>
      <c r="I42" s="31">
        <f t="shared" si="2"/>
        <v>0</v>
      </c>
      <c r="J42" s="69">
        <f t="shared" si="3"/>
        <v>0</v>
      </c>
    </row>
    <row r="43" spans="1:10" ht="37.5" customHeight="1">
      <c r="A43" s="30">
        <v>22</v>
      </c>
      <c r="B43" s="60" t="s">
        <v>67</v>
      </c>
      <c r="C43" s="21" t="s">
        <v>53</v>
      </c>
      <c r="D43" s="41"/>
      <c r="E43" s="79">
        <v>5</v>
      </c>
      <c r="F43" s="36"/>
      <c r="G43" s="69"/>
      <c r="H43" s="32">
        <v>0.23</v>
      </c>
      <c r="I43" s="31">
        <f t="shared" si="2"/>
        <v>0</v>
      </c>
      <c r="J43" s="69">
        <f t="shared" si="3"/>
        <v>0</v>
      </c>
    </row>
    <row r="44" spans="1:10" ht="39.75" customHeight="1">
      <c r="A44" s="45"/>
      <c r="B44" s="61"/>
      <c r="C44" s="62"/>
      <c r="D44" s="62"/>
      <c r="E44" s="63"/>
      <c r="F44" s="64"/>
      <c r="G44" s="65" t="s">
        <v>32</v>
      </c>
      <c r="H44" s="96" t="s">
        <v>33</v>
      </c>
      <c r="I44" s="96"/>
      <c r="J44" s="66" t="s">
        <v>34</v>
      </c>
    </row>
    <row r="45" spans="1:10" ht="64.5" customHeight="1">
      <c r="A45" s="45"/>
      <c r="B45" s="61"/>
      <c r="C45" s="62"/>
      <c r="D45" s="62"/>
      <c r="E45" s="63"/>
      <c r="F45" s="64"/>
      <c r="G45" s="92">
        <f>SUM(G22:G44)</f>
        <v>0</v>
      </c>
      <c r="H45" s="97"/>
      <c r="I45" s="97"/>
      <c r="J45" s="92">
        <f>SUM(J22:J44)</f>
        <v>0</v>
      </c>
    </row>
    <row r="46" spans="1:10" s="4" customFormat="1" ht="103.5" customHeight="1">
      <c r="A46" s="45"/>
      <c r="B46" s="61"/>
      <c r="C46" s="62"/>
      <c r="D46" s="62"/>
      <c r="E46" s="63"/>
      <c r="F46" s="64"/>
      <c r="G46" s="48"/>
      <c r="H46" s="67"/>
      <c r="I46" s="67"/>
      <c r="J46" s="48"/>
    </row>
    <row r="47" spans="1:10" s="4" customFormat="1" ht="116.25" customHeight="1">
      <c r="A47" s="8"/>
      <c r="B47" s="5"/>
      <c r="C47" s="8"/>
      <c r="D47" s="81"/>
      <c r="E47" s="8"/>
      <c r="F47" s="82"/>
      <c r="G47" s="82"/>
      <c r="H47" s="83"/>
      <c r="I47" s="82"/>
      <c r="J47" s="82"/>
    </row>
    <row r="48" spans="1:10" s="4" customFormat="1" ht="116.25" customHeight="1">
      <c r="A48" s="8"/>
      <c r="B48" s="5"/>
      <c r="C48" s="81"/>
      <c r="D48" s="81"/>
      <c r="E48" s="8"/>
      <c r="F48" s="82"/>
      <c r="G48" s="82"/>
      <c r="H48" s="83"/>
      <c r="I48" s="82"/>
      <c r="J48" s="82"/>
    </row>
    <row r="49" spans="1:10" s="4" customFormat="1" ht="116.25" customHeight="1">
      <c r="A49" s="8"/>
      <c r="B49" s="5"/>
      <c r="C49" s="81"/>
      <c r="D49" s="81"/>
      <c r="E49" s="8"/>
      <c r="F49" s="82"/>
      <c r="G49" s="82"/>
      <c r="H49" s="83"/>
      <c r="I49" s="82"/>
      <c r="J49" s="82"/>
    </row>
    <row r="50" spans="1:10" s="4" customFormat="1" ht="116.25" customHeight="1">
      <c r="A50" s="8"/>
      <c r="B50" s="13"/>
      <c r="C50" s="14"/>
      <c r="D50" s="14"/>
      <c r="E50" s="15"/>
      <c r="F50" s="6"/>
      <c r="G50" s="82"/>
      <c r="H50" s="83"/>
      <c r="I50" s="82"/>
      <c r="J50" s="82"/>
    </row>
    <row r="51" spans="1:10" s="4" customFormat="1" ht="116.25" customHeight="1">
      <c r="A51" s="8"/>
      <c r="B51" s="13"/>
      <c r="C51" s="14"/>
      <c r="D51" s="14"/>
      <c r="E51" s="15"/>
      <c r="F51" s="6"/>
      <c r="G51" s="82"/>
      <c r="H51" s="83"/>
      <c r="I51" s="82"/>
      <c r="J51" s="82"/>
    </row>
    <row r="52" spans="1:10" s="4" customFormat="1" ht="116.25" customHeight="1">
      <c r="A52" s="8"/>
      <c r="B52" s="84"/>
      <c r="C52" s="14"/>
      <c r="D52" s="14"/>
      <c r="E52" s="8"/>
      <c r="F52" s="6"/>
      <c r="G52" s="82"/>
      <c r="H52" s="83"/>
      <c r="I52" s="82"/>
      <c r="J52" s="82"/>
    </row>
    <row r="53" spans="1:10" s="4" customFormat="1" ht="116.25" customHeight="1">
      <c r="A53" s="8"/>
      <c r="B53" s="13"/>
      <c r="C53" s="14"/>
      <c r="D53" s="14"/>
      <c r="E53" s="15"/>
      <c r="F53" s="6"/>
      <c r="G53" s="82"/>
      <c r="H53" s="83"/>
      <c r="I53" s="82"/>
      <c r="J53" s="82"/>
    </row>
    <row r="54" spans="1:10" s="4" customFormat="1" ht="116.25" customHeight="1">
      <c r="A54" s="8"/>
      <c r="B54" s="85"/>
      <c r="C54" s="14"/>
      <c r="D54" s="14"/>
      <c r="E54" s="15"/>
      <c r="F54" s="6"/>
      <c r="G54" s="82"/>
      <c r="H54" s="83"/>
      <c r="I54" s="82"/>
      <c r="J54" s="82"/>
    </row>
    <row r="55" spans="1:10" s="4" customFormat="1" ht="116.25" customHeight="1">
      <c r="A55" s="8"/>
      <c r="B55" s="85"/>
      <c r="C55" s="14"/>
      <c r="D55" s="14"/>
      <c r="E55" s="15"/>
      <c r="F55" s="6"/>
      <c r="G55" s="82"/>
      <c r="H55" s="83"/>
      <c r="I55" s="82"/>
      <c r="J55" s="82"/>
    </row>
    <row r="56" spans="1:10" s="4" customFormat="1" ht="116.25" customHeight="1">
      <c r="A56" s="8"/>
      <c r="B56" s="13"/>
      <c r="C56" s="14"/>
      <c r="D56" s="14"/>
      <c r="E56" s="15"/>
      <c r="F56" s="6"/>
      <c r="G56" s="86"/>
      <c r="H56" s="93"/>
      <c r="I56" s="93"/>
      <c r="J56" s="87"/>
    </row>
    <row r="57" spans="1:10" s="4" customFormat="1" ht="116.25" customHeight="1">
      <c r="A57" s="8"/>
      <c r="B57" s="88"/>
      <c r="D57" s="89"/>
      <c r="G57" s="90"/>
      <c r="H57" s="91"/>
    </row>
    <row r="58" spans="1:10" s="4" customFormat="1" ht="116.25" customHeight="1">
      <c r="A58" s="8"/>
      <c r="B58" s="88"/>
      <c r="D58" s="89"/>
      <c r="G58" s="90"/>
      <c r="H58" s="91"/>
    </row>
  </sheetData>
  <mergeCells count="7">
    <mergeCell ref="A2:E2"/>
    <mergeCell ref="A20:E20"/>
    <mergeCell ref="H56:I56"/>
    <mergeCell ref="H18:I18"/>
    <mergeCell ref="H19:I19"/>
    <mergeCell ref="H44:I44"/>
    <mergeCell ref="H45:I4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 nr 2 FC OPZ</vt:lpstr>
      <vt:lpstr>'zal nr 2 FC OPZ'!Obszar_wydruku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Ryś</dc:creator>
  <cp:lastModifiedBy>asewastynowicz</cp:lastModifiedBy>
  <cp:lastPrinted>2023-06-12T08:52:46Z</cp:lastPrinted>
  <dcterms:created xsi:type="dcterms:W3CDTF">2011-03-10T10:41:16Z</dcterms:created>
  <dcterms:modified xsi:type="dcterms:W3CDTF">2023-06-12T08:52:48Z</dcterms:modified>
</cp:coreProperties>
</file>