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16380" windowHeight="8190" tabRatio="500"/>
  </bookViews>
  <sheets>
    <sheet name="Podzą leków 2023_2024" sheetId="5" r:id="rId1"/>
    <sheet name="Arkusz1" sheetId="6" r:id="rId2"/>
    <sheet name="Arkusz2" sheetId="7" r:id="rId3"/>
  </sheets>
  <definedNames>
    <definedName name="_xlnm.Print_Area" localSheetId="0">'Podzą leków 2023_2024'!$A$1:$J$191</definedName>
  </definedNames>
  <calcPr calcId="145621"/>
</workbook>
</file>

<file path=xl/calcChain.xml><?xml version="1.0" encoding="utf-8"?>
<calcChain xmlns="http://schemas.openxmlformats.org/spreadsheetml/2006/main">
  <c r="F150" i="5" l="1"/>
  <c r="I150" i="5" s="1"/>
  <c r="F151" i="5"/>
  <c r="I151" i="5" s="1"/>
  <c r="F152" i="5"/>
  <c r="I152" i="5" s="1"/>
  <c r="F153" i="5"/>
  <c r="I153" i="5" s="1"/>
  <c r="F154" i="5"/>
  <c r="I154" i="5" s="1"/>
  <c r="F155" i="5"/>
  <c r="I155" i="5" s="1"/>
  <c r="F156" i="5"/>
  <c r="I156" i="5" s="1"/>
  <c r="F157" i="5"/>
  <c r="I157" i="5" s="1"/>
  <c r="F158" i="5"/>
  <c r="I158" i="5" s="1"/>
  <c r="F159" i="5"/>
  <c r="I159" i="5" s="1"/>
  <c r="F160" i="5"/>
  <c r="I160" i="5"/>
  <c r="F161" i="5"/>
  <c r="I161" i="5"/>
  <c r="F162" i="5"/>
  <c r="I162" i="5"/>
  <c r="F163" i="5"/>
  <c r="I163" i="5"/>
  <c r="F164" i="5"/>
  <c r="I164" i="5"/>
  <c r="F165" i="5"/>
  <c r="I165" i="5"/>
  <c r="F166" i="5"/>
  <c r="I166" i="5"/>
  <c r="F167" i="5"/>
  <c r="I167" i="5"/>
  <c r="F168" i="5"/>
  <c r="I168" i="5"/>
  <c r="F169" i="5"/>
  <c r="I169" i="5"/>
  <c r="F170" i="5"/>
  <c r="I170" i="5"/>
  <c r="F171" i="5"/>
  <c r="I171" i="5"/>
  <c r="F172" i="5"/>
  <c r="I172" i="5"/>
  <c r="F173" i="5"/>
  <c r="I173" i="5"/>
  <c r="F174" i="5"/>
  <c r="I174" i="5"/>
  <c r="F175" i="5"/>
  <c r="I175" i="5" s="1"/>
  <c r="F176" i="5"/>
  <c r="I176" i="5" s="1"/>
  <c r="F177" i="5"/>
  <c r="I177" i="5" s="1"/>
  <c r="F178" i="5"/>
  <c r="I178" i="5" s="1"/>
  <c r="F179" i="5"/>
  <c r="I179" i="5" s="1"/>
  <c r="F180" i="5"/>
  <c r="I180" i="5" s="1"/>
  <c r="F181" i="5"/>
  <c r="I181" i="5" s="1"/>
  <c r="F182" i="5"/>
  <c r="I182" i="5" s="1"/>
  <c r="F137" i="5"/>
  <c r="I137" i="5" s="1"/>
  <c r="F138" i="5"/>
  <c r="I138" i="5" s="1"/>
  <c r="F139" i="5"/>
  <c r="I139" i="5" s="1"/>
  <c r="F140" i="5"/>
  <c r="I140" i="5" s="1"/>
  <c r="F141" i="5"/>
  <c r="I141" i="5" s="1"/>
  <c r="F142" i="5"/>
  <c r="I142" i="5" s="1"/>
  <c r="I116" i="5"/>
  <c r="I121" i="5"/>
  <c r="I128" i="5"/>
  <c r="F115" i="5"/>
  <c r="I115" i="5"/>
  <c r="F116" i="5"/>
  <c r="F117" i="5"/>
  <c r="I117" i="5" s="1"/>
  <c r="F118" i="5"/>
  <c r="I118" i="5" s="1"/>
  <c r="F119" i="5"/>
  <c r="I119" i="5" s="1"/>
  <c r="F120" i="5"/>
  <c r="I120" i="5" s="1"/>
  <c r="F121" i="5"/>
  <c r="F122" i="5"/>
  <c r="I122" i="5" s="1"/>
  <c r="F123" i="5"/>
  <c r="I123" i="5" s="1"/>
  <c r="F124" i="5"/>
  <c r="I124" i="5" s="1"/>
  <c r="F125" i="5"/>
  <c r="I125" i="5"/>
  <c r="F126" i="5"/>
  <c r="I126" i="5"/>
  <c r="F127" i="5"/>
  <c r="I127" i="5"/>
  <c r="F128" i="5"/>
  <c r="F91" i="5"/>
  <c r="F92" i="5" s="1"/>
  <c r="F65" i="5"/>
  <c r="F73" i="5" s="1"/>
  <c r="I44" i="5"/>
  <c r="I48" i="5"/>
  <c r="I51" i="5"/>
  <c r="I56" i="5"/>
  <c r="F44" i="5"/>
  <c r="F45" i="5"/>
  <c r="I45" i="5" s="1"/>
  <c r="F46" i="5"/>
  <c r="I46" i="5"/>
  <c r="F47" i="5"/>
  <c r="I47" i="5"/>
  <c r="F48" i="5"/>
  <c r="F49" i="5"/>
  <c r="I49" i="5" s="1"/>
  <c r="F50" i="5"/>
  <c r="I50" i="5" s="1"/>
  <c r="F51" i="5"/>
  <c r="F52" i="5"/>
  <c r="I52" i="5" s="1"/>
  <c r="F53" i="5"/>
  <c r="I53" i="5" s="1"/>
  <c r="F54" i="5"/>
  <c r="I54" i="5" s="1"/>
  <c r="F55" i="5"/>
  <c r="I55" i="5"/>
  <c r="F56" i="5"/>
  <c r="I24" i="5"/>
  <c r="F21" i="5"/>
  <c r="F22" i="5"/>
  <c r="I22" i="5"/>
  <c r="F23" i="5"/>
  <c r="I23" i="5"/>
  <c r="F24" i="5"/>
  <c r="F25" i="5"/>
  <c r="I25" i="5" s="1"/>
  <c r="F26" i="5"/>
  <c r="I26" i="5" s="1"/>
  <c r="F27" i="5"/>
  <c r="I27" i="5" s="1"/>
  <c r="F28" i="5"/>
  <c r="I28" i="5" s="1"/>
  <c r="F29" i="5"/>
  <c r="I29" i="5" s="1"/>
  <c r="F30" i="5"/>
  <c r="I30" i="5" s="1"/>
  <c r="F31" i="5"/>
  <c r="I31" i="5" s="1"/>
  <c r="F32" i="5"/>
  <c r="I32" i="5" s="1"/>
  <c r="F33" i="5"/>
  <c r="I33" i="5"/>
  <c r="F34" i="5"/>
  <c r="I34" i="5"/>
  <c r="F35" i="5"/>
  <c r="I35" i="5"/>
  <c r="F8" i="5"/>
  <c r="I8" i="5"/>
  <c r="F9" i="5"/>
  <c r="I9" i="5"/>
  <c r="F10" i="5"/>
  <c r="I10" i="5"/>
  <c r="F11" i="5"/>
  <c r="I11" i="5"/>
  <c r="F81" i="5"/>
  <c r="I81" i="5"/>
  <c r="F82" i="5"/>
  <c r="I82" i="5"/>
  <c r="F80" i="5"/>
  <c r="I80" i="5"/>
  <c r="I84" i="5" s="1"/>
  <c r="F66" i="5"/>
  <c r="I66" i="5"/>
  <c r="F67" i="5"/>
  <c r="I67" i="5"/>
  <c r="F68" i="5"/>
  <c r="I68" i="5"/>
  <c r="F69" i="5"/>
  <c r="I69" i="5"/>
  <c r="F71" i="5"/>
  <c r="I71" i="5"/>
  <c r="F72" i="5"/>
  <c r="I72" i="5"/>
  <c r="F90" i="5"/>
  <c r="I90" i="5"/>
  <c r="F100" i="5"/>
  <c r="F98" i="5"/>
  <c r="I98" i="5" s="1"/>
  <c r="I101" i="5" s="1"/>
  <c r="F189" i="5"/>
  <c r="I189" i="5"/>
  <c r="F188" i="5"/>
  <c r="I188" i="5" s="1"/>
  <c r="I190" i="5" s="1"/>
  <c r="F107" i="5"/>
  <c r="I107" i="5" s="1"/>
  <c r="I108" i="5" s="1"/>
  <c r="F136" i="5"/>
  <c r="I136" i="5"/>
  <c r="F19" i="5"/>
  <c r="F37" i="5"/>
  <c r="F7" i="5"/>
  <c r="F13" i="5"/>
  <c r="F149" i="5"/>
  <c r="F183" i="5"/>
  <c r="F114" i="5"/>
  <c r="I114" i="5"/>
  <c r="F43" i="5"/>
  <c r="F59" i="5"/>
  <c r="I7" i="5"/>
  <c r="F129" i="5"/>
  <c r="I100" i="5"/>
  <c r="I21" i="5"/>
  <c r="I13" i="5"/>
  <c r="I149" i="5"/>
  <c r="I19" i="5"/>
  <c r="F84" i="5"/>
  <c r="I43" i="5"/>
  <c r="F143" i="5"/>
  <c r="I143" i="5" s="1"/>
  <c r="F108" i="5"/>
  <c r="I129" i="5" l="1"/>
  <c r="I59" i="5"/>
  <c r="I37" i="5"/>
  <c r="I183" i="5"/>
  <c r="F101" i="5"/>
  <c r="F190" i="5"/>
  <c r="I91" i="5"/>
  <c r="I92" i="5" s="1"/>
  <c r="I65" i="5"/>
  <c r="I73" i="5" s="1"/>
</calcChain>
</file>

<file path=xl/sharedStrings.xml><?xml version="1.0" encoding="utf-8"?>
<sst xmlns="http://schemas.openxmlformats.org/spreadsheetml/2006/main" count="571" uniqueCount="207">
  <si>
    <t>** igła do wstrzykiwaczy insulinowych może mieć wyłącznie naklejkę w kolorze odpowiadającemu rozmiarowi igły</t>
  </si>
  <si>
    <t>Zestaw do przezskórnej gastrostomii, w wersji „Pull”, w rozmiarze 20; 24 Fr, z uniwersalna pętlą o średnicy 1,9 mm i dł. 240 cm; zestaw wykonany z wysokiej jakości silikonu, ze złączem typu Y – rozdzielającym port do odżywiania i podawania leków, z klamrą typu „C” dającą możliwość sterowania przepływem wewnątrz drenu, Zestaw zapakowany na 2 sterylnych tacach. zawiera: dren PEG, igłę z mandrynem, pętlę do przeciągania drutu, drut do przeciągania drenu PEG, skalpel, obłożenie z otworem,gaziki (10x10 cm) – 4 szt.,gaziki z otworem (5x5 cm) – 4 szt. , 2 zewnętrzne nasadki zabezpieczające dren PEG ( okrągła i półwalcowata ) , nożyczki i ergonomiczny, zagięty pean. Opakowanie zawiera 2 szt</t>
  </si>
  <si>
    <r>
      <t xml:space="preserve">Zestaw infuzyjny do podaży leków cytostatycznych wyposazony w zamykający  bezigłowy zawór z końcówką męską luer, umożliwiający bezpieczne podłączenie z przyrządem do pobierania z worka /butelki, zakończonym zaworem z poz.8 i 9. Bursztynowy,  także do leków światłoczułych , bez zawartości DEHP. Zawierający komorę kroplową w linii z filtrem 15 mikronów, ilość kropli 20 kr/ml. Dren o długośći 200 cm </t>
    </r>
    <r>
      <rPr>
        <sz val="12"/>
        <color indexed="10"/>
        <rFont val="Times New Roman"/>
        <family val="1"/>
        <charset val="238"/>
      </rPr>
      <t>lub 195 cm</t>
    </r>
    <r>
      <rPr>
        <sz val="12"/>
        <rFont val="Times New Roman"/>
        <family val="1"/>
        <charset val="238"/>
      </rPr>
      <t>, w linii zawór bezigłowy z portem typu "Y"do dostrzyknięć, w części dystalnej klema, w części dystalnej łącznik obrotowy umożliwiający łatwe podłączenie do wkucia, zatyczka z filtrem hydrofobowym umożliwiająca wypełnienie o odpowietrzenie zestawu bez ryzyka wycieku i skażenia. Bez lateksu, DEHP, metalu. Produkt sterylny.</t>
    </r>
  </si>
  <si>
    <t>lub zestaw do przetaczania krwi o następujących parametrach: zestaw do infuzji grawitacyjnej; komora kroplowa PCV bez DEHP, 20 kropli/min z filtrem 15 µm, przezroczysta, odpowietrznik komory kroplowej; Spike ABS, igła czterokanałowa/stożek; kompatybilny z lipidami; zacisk rolkowy z miejscem do przypięcia drenu i zabezpieczenie kolca po użyciu (podwieszenie); PCV bez zawartości DEHP, lateksu, bisphenol A; długość drenu 150 cm, mleczny/zmatowiony elastyczny; objętość wypełnienia drenu 11 ml; średnica wewnętrzna drenu 3 mm, sterylny – EO;  złącze Luer-lock stałe; komora kroplowa o długości 57 mm; na opakowaniu jednostkowym oznaczenie o braku lateksu i DEHP; data ważności 4 lata od daty produkcji.</t>
  </si>
  <si>
    <t>21.</t>
  </si>
  <si>
    <t>Rozm 0,5x25,  rozm 0,6 x 30 lub 0,6 x 32; rozm 0,7x40, rozm 0,8x40, rozm 0,9x40, rozm 1,2x40 według potrzeb zamawiającego. *</t>
  </si>
  <si>
    <t xml:space="preserve"> Zestawy do punkcji jamy opłucnej w składzie: -cienkościenna kaniula punkcyjna z krótkim szlifem 
- średnica 1,8 mm, długość 80 mm 
- dren łączący z końcówką lock
- strzykawka trzyczęściowa Omnifix® lock 60 ml 
jednorazowego użytku
- worek 2,0 l</t>
  </si>
  <si>
    <t>Kaniule dożylne wykonane z teflonu FEP z min.4 wtopionymi paskami kontrastującymi w RTG. Igła z tylnym szlifem dla łatwego wprowadzenia kaniuli. Port do dodatkowych wstrzyknięć zamykany bezpiecznym korkiem , uniemożliwiającym samoistne otwarcie się bez kontroli personelu upoważnionego do przeprowadzania procedury kaniulacji. Nazwa producenta na kaniuli , na igle umożliwiająca identyfikację producenta w przypadku reklamacji, szczelnie osadzony koreczek z trzpieniem ukrytym. Port umiejscowiony centralnie wobec osi skrzydełek niewychodzący poza ich obrys. Dla ułatwienia kolory muszą odpowiadać kodowi rozmiaru kaniuli zgodnie z normami ISO. Kaniula wyposażona w hydrofobową membranę gwarantującą wysokie bezpieczeństwo zatrzymując wypływ krwi poza kaniulę zgodna z PN 10555-5. Średnica i długość kaniuli kodowana kolorystycznie.Opakowanie x 50 szt. Wszystkie rozmiary od jednego producenta.  Rozmiary: 14G dł. 50 mm; 16G dł.50 mm,17G dł.45 mm; 18G-do wyboru dwie długości: 33 lub 45 mm; 20G  33 mm; 22G  dł. 25 mm</t>
  </si>
  <si>
    <t>lub Łącznik bezigowy z neutralnym przemieszczaniem płynu typu NeutraClear,
- kompatybilny z połączeniami typu Luer – Lock i Luer – Slip, o długości calkowitej 2,7cm, zabezpieczony od strony podłączenia do wkłucia koreczkiem 
- przeznaczony do użytku z urządzeniami do terapii dożylnej i dotętniczej
- silikonowa łatwa do dezynfekcji membrana SplitSeptum, w poliwęglanowym konektorze, która zamyka się automatycznie po odłączeniu strzykawki lub przewodu do infuzji
- pomarańczowy pierścień uszczelniający działa jako wskażnik wizualny co daje pewność niezmiennego uszczelnienia po wielokrotnej aktywacji
- prosty i przezroczysty tor przepływu (przepływ laminarny) umożliwia łatwe przepłukiwanie i kontrolę wzrokową procedury
- dostosowany do użytku z krwią, tłuszczami, alkoholami oraz lekami chemioterapeutycznymi nie zawiera lateksu, DEHP, metalu 
- odporny na ciśnienie do 325 psi (22bary), kompatybilny ze wstrzykiwaczem do środka kontrastującego
- czas użycia 7 dniu lub 600 aktywacji
- wymagany przepływ 140ml/min             
- objętość wypełnienia wynosząca 0,05 ml
- pakowany pojedynczo, sterylny.</t>
  </si>
  <si>
    <t xml:space="preserve">Strzykawka jednorazowa, dwuczęściowa z końcowką Luer, 5ml. skala 0,1ml lub 0,2 ml, cylinder strzykawki przezroczysty z czarną, dobrze czytelną, niezmywalną, skalą. Całkowita długość skali w zakresie tolerancji dla pojemności nominalnej strzykawki (bez skali rozszerzonej) lub skala rozszerzona, wyraźnie odznaczająca się od skali pojemności nominalnej, lub czarna podwójna rozszerzona skala pomiarowa, . Łatwy i płynny przesuw tłoka, posiadający odpowiednie (podwójne) zabezpieczenie przed wypadaniem i wyciekiem leku. Tłok w kontrastującym kolorze.Minimalna przestrzeń martwa. Logo producenta i typ strzykawki nadrukowany na każdej strzykawce lub na cylindrze. Cylinder  i tłok wykonany z polipropylenu lub polietylenu. opakowanie 100 szt. Czytelne znakowanie rozmiaru strzykawki na pojedynczym opakowaniu każdej sztuki oraz informacja o braku ftalanów. Nietoksyczna, bez zawartości latexu, PCV, DEHP, bisphenol A,* </t>
  </si>
  <si>
    <t>Przyrząd do pobierania i przygotowania  leków z filtrem antybakteryjnym  0,45 μm, osłona kolca połączona z zatyczką; wbudowana zastawka umożliwiająca wypływ płynu tylko w momencie podłączenia  strzykawki. Przyrząd kompatybilny z opakowaniem KABI-PACK i ECOFLAC</t>
  </si>
  <si>
    <r>
      <t xml:space="preserve">PAKIET nr 1 </t>
    </r>
    <r>
      <rPr>
        <sz val="12"/>
        <rFont val="Times New Roman"/>
        <family val="1"/>
        <charset val="238"/>
      </rPr>
      <t xml:space="preserve"> ( CPV 33141320-9 )</t>
    </r>
  </si>
  <si>
    <r>
      <t xml:space="preserve">PAKIET nr 3 </t>
    </r>
    <r>
      <rPr>
        <sz val="12"/>
        <rFont val="Times New Roman"/>
        <family val="1"/>
        <charset val="238"/>
      </rPr>
      <t xml:space="preserve"> ( CPV 33141310-6 )</t>
    </r>
  </si>
  <si>
    <t>23.</t>
  </si>
  <si>
    <t>Koreczki do kaniul, jednorazowe sterylne, pakowane pojedynczo, ze względu na szczelność połączeń wymaga się aby koreczki i kaniule pochodziły od jednego producenta. Opakowanie musi umożliwiać jałowe otwarcie koreczka nie powodujące kontaminacji. Op.x 100 szt.</t>
  </si>
  <si>
    <t>Przyrząd do pompy objętościowej Infusomat, zacisk rolkowy z miejscem na kolec komory kroplowej, silikonowy odcinek drenu kontaktujący się z mechanizmem pompy</t>
  </si>
  <si>
    <t>Zestaw typu Infusomat Space do podaży leków światłoczułych za pomocą  pompy objętościowej.</t>
  </si>
  <si>
    <t>Zestaw do pomiaru ośrodkowego ciśnienia żylnego z aparatem do przetaczania płynów, z kranikiem trójdrożnym, odpowietrznikiem.</t>
  </si>
  <si>
    <t>Igła echogeniczna widoczna w USG, echogeniczna powierzchnia igły 360° na dł. 20 mm, czytelne czarne znaczniki głębokości na białym tle co 1 cm. Wzór "X" jest na pierwszych 20 mm od czubka igły, tworzący trzy segmenty kodu bezpieczeństwa "krótki-krótki-długi". Igła ze szlifem 30° w rozmiarach 0,7x50 mm; 0,7x80 mm;</t>
  </si>
  <si>
    <t xml:space="preserve">Aparat z precyzyjnym regulatorem przepływu. Filtr powietrza posiada skuteczność filtracji bakterii (BFE) min. 99,99 % Regulator umożliwia stabilny i kontrolowany przepływ leku. Kontrola przepływu 3-270 ml/h. Dren nie zawiera DEHP. Nazwa firmy na komorze kroplowej bez PCV. Zawór BCV chroni przed cofaniem się krwi do aparatu. </t>
  </si>
  <si>
    <t>L.p.</t>
  </si>
  <si>
    <t>Nazwa</t>
  </si>
  <si>
    <t>j.m.</t>
  </si>
  <si>
    <t xml:space="preserve">zapotrzebowanie roczne </t>
  </si>
  <si>
    <t>cena jedn. netto</t>
  </si>
  <si>
    <t xml:space="preserve">wartość ogółem netto    </t>
  </si>
  <si>
    <t>stawka VAT</t>
  </si>
  <si>
    <t>VAT</t>
  </si>
  <si>
    <t>wartość   ogółem brutto</t>
  </si>
  <si>
    <t>producent
nr katalogowy (jeśli został przypisany)</t>
  </si>
  <si>
    <t>(a)</t>
  </si>
  <si>
    <t>(b)</t>
  </si>
  <si>
    <t>(a x b = c)</t>
  </si>
  <si>
    <t>(d)</t>
  </si>
  <si>
    <t>(c + d)</t>
  </si>
  <si>
    <t>1.</t>
  </si>
  <si>
    <t>szt.</t>
  </si>
  <si>
    <t>2.</t>
  </si>
  <si>
    <t>3.</t>
  </si>
  <si>
    <t>4.</t>
  </si>
  <si>
    <t>5.</t>
  </si>
  <si>
    <t>6.</t>
  </si>
  <si>
    <t>op.</t>
  </si>
  <si>
    <t>7.</t>
  </si>
  <si>
    <t>8.</t>
  </si>
  <si>
    <t>9.</t>
  </si>
  <si>
    <t>10.</t>
  </si>
  <si>
    <t>11.</t>
  </si>
  <si>
    <t>12.</t>
  </si>
  <si>
    <t>13.</t>
  </si>
  <si>
    <t>14.</t>
  </si>
  <si>
    <t>15.</t>
  </si>
  <si>
    <t>a</t>
  </si>
  <si>
    <t>b</t>
  </si>
  <si>
    <t>c</t>
  </si>
  <si>
    <t xml:space="preserve">* Wymaga się aby strzykawki dwuczęściowe pochodziły od jednego producenta. </t>
  </si>
  <si>
    <t>16.</t>
  </si>
  <si>
    <t>17.</t>
  </si>
  <si>
    <t>18.</t>
  </si>
  <si>
    <t>19.</t>
  </si>
  <si>
    <t>20.</t>
  </si>
  <si>
    <t>wartość podatku VAT ogółem</t>
  </si>
  <si>
    <t>lub zestaw do infuzji grawitacyjnej o następujących parametrach: komora kroplowa PCV bez DEHP, 20 kropli/min z filtrem 15 µm, przezroczysta, odpowietrznik komory kroplowej; Spike ABS, igła czterokanałowa/stożek; kompatybilny z lipidami; zacisk rolkowy z miejscem do przypięcia drenu i zabezpieczenie kolca po użyciu (podwieszenie); PCV bez zawartości DEHP, lateksu, bisphenol A; długość drenu 150 cm, mleczny/zmatowiony elastyczny; objętość wypełnienia drenu 11 ml; złącze Luer-lock stałe; komora kroplowa o długości 57 mm; na opakowaniu jednostkowym oznaczenie o braku lateksu i DEHP; data ważności 4 lata od daty produkcji.</t>
  </si>
  <si>
    <t xml:space="preserve">Filtr antybakteryjny typu Care Fusion  do bodypletyzmografu typu JAEGER </t>
  </si>
  <si>
    <t xml:space="preserve">Zestaw P.E.G </t>
  </si>
  <si>
    <t xml:space="preserve">Zestawy do cewnikowania żył         </t>
  </si>
  <si>
    <t xml:space="preserve">Uniwersalny adapter umożliwiający  identyfikację położenia cewnika przy pomocy EKG </t>
  </si>
  <si>
    <t xml:space="preserve">Igły jednorazowe , cienkościenne, mogą być ostrzone w trzech płaszczyznach, smarowane olejem silikonowym, pakowane po 100 szt,  szlif ołówkowy. *         </t>
  </si>
  <si>
    <t>* igły jednorazowe wszystkie rozmiary od jednego producenta w celu  zachowania  jakości, igły do pobierania i rozpuszczania leków mogą pochodzić od innego producenta</t>
  </si>
  <si>
    <t>Koreczki, kaniule, Sety i filtry do pompy objętościowej do podaży leków cytostatycznych</t>
  </si>
  <si>
    <t xml:space="preserve">Strzykawka jednorazowa, dwuczęściowa z końcowką Luer, 10ml. skala 0,1ml lub 0,5 ml, cylinder strzykawki przezroczysty z czarną, dobrze czytelną, niezmywalną, skalą. Całkowita długość skali w zakresie tolerancji dla pojemności nominalnej strzykawki (bez skali rozszerzonej) lub skala rozszerzona, wyraźnie odznaczająca się od skali pojemności nominalnej, lub czarna podwójna rozszerzona skala pomiarowa, . Łatwy i płynny przesuw tłoka, posiadający odpowiednie (podwójne) zabezpieczenie przed wypadaniem i wyciekiem leku. Tłok w kontrastującym kolorze  lub mlecznym lub innym niż biały mleczny. Minimalna przestrzeń martwa. Logo producenta i typ strzykawki nadrukowany na każdej strzykawce lub na cylindrze. Cylinder  i tłok wykonany z polipropylenu lub polietylenu. opakowanie 100 szt. Czytelne znakowanie rozmiaru strzykawki na pojedynczym opakowaniu każdej sztuki oraz informacja o braku ftalanów. Nietoksyczna, bez zawartości latexu, PCV, DEHP, bisphenol A,* </t>
  </si>
  <si>
    <t>Torebka do pompy elastomerowej</t>
  </si>
  <si>
    <t>szt</t>
  </si>
  <si>
    <t>Zestaw do znieczuleń zewnątrzoponowych -  zawiera: igła Tuohy G 18 1,3x80mm, cewnik z miękką końcówką (Soft tip) wykonany z poliamidu - kontrastujący w RTG (długość 100cm) z tulejką ułatwiającą wprowadzanie - 0,45-0,85mm. Filtr płaski 0,2µm zewnątrzoponowy;przeźroczysty łącznik do cewnika;  strzykawka L.O.R 10ml Luer do pomiaru spadku oporu, system mocowania filtra do skóry pacjenta. Pakowany pojedynczo.</t>
  </si>
  <si>
    <t>* poz. 8 - torebka jest elementem pomp elastomerowych i wchodzi w skład poz. 7</t>
  </si>
  <si>
    <t>Rampa wykonana z poliwęglanu odpornego na działanie tłuszczy i agresywnych leków. Przezroczysta na całej długości co pozwala wykryć ewentualność obecności pęcherzyków powietrza. Rampa wielokranikowa, każdy kranik w innym kolorze z oznaczeniem kierunku przepływu, zakończony koreczkiem. Dodatkowo wyposażone w dren o długości 150 cm i zintegrowany system służący do mocowania na ramie łóżka.</t>
  </si>
  <si>
    <t>a)</t>
  </si>
  <si>
    <t>rampa czterokranikowa  z kolorowymi kranikami, z drenem o długości 150 cm i uchwytem mocującym.Objętość wypełnienia 1,06 ml.</t>
  </si>
  <si>
    <t>b)</t>
  </si>
  <si>
    <t>rampa pięciokranikowa  z kolorowymi kranikami, z drenem o długości 150 cm i uchwytem mocującym.Objętość wypełnienia 1,16 ml.</t>
  </si>
  <si>
    <t>c)</t>
  </si>
  <si>
    <t>rampa sześciokranikowa  z kolorowymi kranikami, z drenem o długości 150 cm i uchwytem mocującym.Objętość wypełnienia 1,33 ml.</t>
  </si>
  <si>
    <t>Igła kątowa do przepłukiwania portu</t>
  </si>
  <si>
    <t xml:space="preserve">Igły jednorazowe, igły do podawania leków, igly do wtrzykiwaczy insulinowych                                                           </t>
  </si>
  <si>
    <t>rozm 1,8x40 *</t>
  </si>
  <si>
    <t xml:space="preserve">Igła chirurgiczna  GA 4 trójkątna końc. (śr.1,4 dł. 45mm) x 12 szt                           </t>
  </si>
  <si>
    <t xml:space="preserve">Igła chirurgiczna Fig.3 okragła końc. (śr.0,6 dł. 36mm) x 12 szt                               </t>
  </si>
  <si>
    <t xml:space="preserve">Igła chirurgiczna Fig.4 okrągła końc. (śr.0,6 dł. 30mm) x 12 szt                              </t>
  </si>
  <si>
    <t xml:space="preserve">Igła chirurgiczna  G. Fig 5 trójkątna końc. (śr. 1,2mm, dł. 58mm) x 12 szt               </t>
  </si>
  <si>
    <t xml:space="preserve">Igła chirurgiczna G. Fig 5 trójkatna końc.  (śr. 1,3mm, dł. 37mm) x 12 szt.             </t>
  </si>
  <si>
    <t xml:space="preserve">Igła chirurgiczna G. Fig 6 trójkatna końc. (śr.1,1 dł. 54mm) x 12 szt                       </t>
  </si>
  <si>
    <t>Hak typ BAKEY długość ramion 220 x 300 mm lub 225 mm x 280 mm, maksymalne rozwarcie 200 mm w komplecie z łyżkami. Rozmiary łyżek: 50x80, 40x100</t>
  </si>
  <si>
    <r>
      <t>Igła do pobierania leków 1,2 x 40  18 G x 100 szt. z otworem bocznym, może być ścięta pod kątem 45</t>
    </r>
    <r>
      <rPr>
        <vertAlign val="superscript"/>
        <sz val="12"/>
        <rFont val="Times New Roman"/>
        <family val="1"/>
        <charset val="238"/>
      </rPr>
      <t>o</t>
    </r>
    <r>
      <rPr>
        <sz val="12"/>
        <rFont val="Times New Roman"/>
        <family val="1"/>
        <charset val="238"/>
      </rPr>
      <t>, może posiadać filtr cząsteczkowy 5 µm, zapobiegający przedostawaniu się skrawków korka, sterylne. *</t>
    </r>
  </si>
  <si>
    <r>
      <t>Strzykawki , przedłużacze, zestawy medyczne</t>
    </r>
    <r>
      <rPr>
        <sz val="12"/>
        <rFont val="Times New Roman"/>
        <family val="1"/>
        <charset val="238"/>
      </rPr>
      <t xml:space="preserve">        </t>
    </r>
    <r>
      <rPr>
        <b/>
        <sz val="12"/>
        <rFont val="Times New Roman"/>
        <family val="1"/>
        <charset val="238"/>
      </rPr>
      <t xml:space="preserve">    </t>
    </r>
  </si>
  <si>
    <r>
      <t xml:space="preserve">Worek do ochrony przed światłem o pojemności 100-250ml do worków typu Viaflo, ciemny przeciw UV  </t>
    </r>
    <r>
      <rPr>
        <b/>
        <sz val="12"/>
        <rFont val="Times New Roman"/>
        <family val="1"/>
        <charset val="238"/>
      </rPr>
      <t>(nie czarny)</t>
    </r>
  </si>
  <si>
    <r>
      <t>Worek do ochrony przed światłem o pojemności 500ml - 1000ml  do worków typu Viaflo, ciemny przeciw UV (</t>
    </r>
    <r>
      <rPr>
        <b/>
        <sz val="12"/>
        <rFont val="Times New Roman"/>
        <family val="1"/>
        <charset val="238"/>
      </rPr>
      <t>nie czarny)</t>
    </r>
  </si>
  <si>
    <r>
      <t xml:space="preserve">Worek do ochrony przed światłem od 2000ml do 3000ml, </t>
    </r>
    <r>
      <rPr>
        <b/>
        <sz val="12"/>
        <rFont val="Times New Roman"/>
        <family val="1"/>
        <charset val="238"/>
      </rPr>
      <t>(nie czarny)</t>
    </r>
  </si>
  <si>
    <t>Mocowanie do cewnika zewnatrzoponowego.Zestaw składa się z pierścienia mocującego i foliowego opatrunku ze środkową częścią pozbawioną kleju</t>
  </si>
  <si>
    <t>Adapter uniwersalny wyposażony w zamykający bezigłowy zawór z końcówką męską luer, kompatybilny ze standardowym zestawem do przetoczeń leków cytostatycznych i umożliwiający bezpieczne podłączenie z przyrządem do pobierania z worka /butelki, zakończonym zaworem bezigłowym o długości 10 cm. Łącznik bursztynowy także do leków światłoczułych, objetość wypełnienia 1 ml. Nie zawierający DEHP, lateksu oraz metalu. Produkt sterylny.</t>
  </si>
  <si>
    <t xml:space="preserve">Zestaw do cewnikowania żył centralnych metodą Seldingera dwukanałowy . Cewnik wykonany z poliuretanu . Zestaw  z kablem umożliwiającym identyfikację położenia cewnika przy pomocy EKG oraz z zastawkami, w zestawie prowadnica niklowo-tytanowa odporna na załamania, igła V z na stałe zintegrowanym zaworem bocznym 7Fx15, 20cm </t>
  </si>
  <si>
    <t xml:space="preserve">Zestaw do cewnikowania żył centralnych metodą Seldingera trójkanałowy. Cewnik wykonany z poliuretanu . Zestaw  z kablem umożliwiającym identyfikację położenia cewnika przy pomocy EKG oraz z zastawkami, w zestawie prowadnica niklowo-tytanowa odporna na załamania, igła V z na stałe zintegrowanym zaworem bocznym 7Fx15, 20cm </t>
  </si>
  <si>
    <t>Zestaw do cewnikowania żył centralnych metodą Seldingera  z cewnikiem trójkanałowym antybakteryjnym. Cewnik wykonano z poliuretanu z poliheksanidem metakrylatu (z chemicznie wbudowaną   substancją czynną biguanid - zapewniający ochronę przed kolonizacją bakterii i mający charakter hydrofilny),  z na stałe zintegrowną możliwością wprowadzenia  prowadnika bez konieczności rozłączenia igły ze strzykawką oraz z zastawkami zabezpieczjacymi przed wnikaniem powietrza do systemu i wypływem krwi.    W zestawie prowadnica niklowo - tytanowa odporna na załamania.  W zestawie kabel do identyfikacji położenia cewnika przy pomocy EKG. 7Fx15, 20 cm</t>
  </si>
  <si>
    <t>Zestaw do cewnikowania żył centralnych metodą Seldingera  z cewnikiem pięciokanałowym antybakteryjnym. Cewnik wykonano z poliuretanu z poliheksanidem metakrylatu (z chemicznie wbudowaną   substancją czynną biguanid - zapewniający ochronę przed kolonizacją bakterii i mający charakter hydrofilny), z na stałe zintegrowną możliwością wprowadzenia  prowadnika bez konieczności rozłączenia igły ze strzykawką oraz z zastawkami zabezpieczjacymi przed wnikaniem powietrza do systemu i wypływem krwi.    W zestawie prowadnica niklowo - tytanowa odporna na załamania.  W zestawie kabel do identyfikacji położenia cewnika przy pomocy EKG. 12Fx20cm</t>
  </si>
  <si>
    <t>Zestaw do cewnikowania żył centralnych metodą Seldingera  z cewnikiem czterokanałowym antybakteryjnym. Cewnik wykonano z poliuretanu z poliheksanidem metakrylatu (z chemicznie wbudowaną   substancją czynną biguanid - zapewniający ochronę przed kolonizacją bakterii i mający charakter hydrofilny), z na stałe zintegrowną możliwością wprowadzenia  prowadnika bez konieczności rozłączenia igły ze strzykawką oraz z zastawkami zabezpieczjacymi przed wnikaniem powietrza do systemu i wypływem krwi.    W zestawie prowadnica niklowo - tytanowa odporna na załamania.  W zestawie kabel do identyfikacji położenia cewnika przy pomocy EKG. 8Fx15, 20 cm</t>
  </si>
  <si>
    <t>Przedłużacze do pomp infuzyjnych białe, dł. od 1,5m do 2m. Bez ftalanów (informacja na opakowaniu jednostkowym). Mogą być wyposażone w opaskę lub gumkę stabilizującą dren wewnątrz opakowania.</t>
  </si>
  <si>
    <t>Przedłużacze do pomp infuzyjnych bursztynowe, dł. od 1,5m do 2m.  Bez ftalanów (informacja na opakowaniu jednostkowym). Mogą być wyposazone w opaskę lub gumkę stabilizującą dren wewnątrz opakowania.</t>
  </si>
  <si>
    <t xml:space="preserve">Strzykawka jednorazowa, dwuczęściowa z końcowką Luer, 2ml. skala 0,1ml, cylinder strzykawki przezroczysty z czarną, dobrze czytelną, niezmywalną, skalą. Całkowita długość skali w zakresie tolerancji dla pojemności nominalnej strzykawki (bez skali rozszerzonej) lub skala rozszerzona, wyraźnie odznaczająca się od skali pojemności nominalnej, lub czarna podwójna rozszerzona skala pomiarowa, . Łatwy i płynny przesuw tłoka, posiadający odpowiednie (podwójne) zabezpieczenie przed wypadaniem i wyciekiem leku. Tłok w kontrastującym kolorze. Minimalna przestrzeń martwa. Logo producenta i typ strzykawki nadrukowany na każdej strzykawce lub na cylindrze. Cylinder  i tłok wykonany z polipropylenu lub polietylenu. opakowanie 100 szt. Czytelne znakowanie rozmiaru strzykawki na pojedynczym opakowaniu każdej sztuki oraz informacja o braku ftalanów. Nietoksyczna, bez zawartości latexu, PCV, DEHP, bisphenol A,* </t>
  </si>
  <si>
    <t xml:space="preserve">Filtr infuzyjny 
- 0,2 μm filtr z dodatnio naładowaną membraną
- zatrzymuje bakterie i zanieczyszczenia cząsteczkowe
- bez względu na pozycję niezawodne odpowietrzanie dzięki automatycznemu odpowietrznikowi
- szybkie wypełnianie z automatycznym odpowietrzaniem
- zamknięcie luer lock
- nie zawiera DEHP i lateksu, efektywna powierzchnia
filtrująca min. 10cm2, objętość wypełnienia 2,4 ml </t>
  </si>
  <si>
    <t>Strzykawka jednorazowa, dwuczęściowa z końcowką Luer, 20ml. skala 0,1ml lub 1 ml, cylinder strzykawki przezroczysty z czarną, dobrze czytelną, niezmywalną, skalą. Całkowita długość skali w zakresie tolerancji dla pojemności nominalnej strzykawki (bez skali rozszerzonej) lub skala rozszerzona, wyraźnie odznaczająca się od skali pojemności nominalnej, lub czarna podwójna rozszerzona skala pomiarowa, . Łatwy i płynny przesuw tłoka, posiadający odpowiednie (podwójne) zabezpieczenie przed wypadaniem i wyciekiem leku. Tłok w kontrastującym kolorze. Minimalna przestrzeń martwa. Logo producenta i typ strzykawki nadrukowany na każdej strzykawce lub na cylindrze. Cylinder  i tłok wykonany z polipropylenu lub polietylenu. opakowanie 80 szt. Czytelne znakowanie rozmiaru strzykawki na pojedynczym opakowaniu każdej sztuki oraz informacja o braku ftalanów. Nietoksyczna, bez zawartości latexu, PCV, DEHP, bisphenol A,* **</t>
  </si>
  <si>
    <t>** Dla pozycji 4 Zamawiający dopuszcza opakowania po 50 szt. lub 70 szt. lub po 100 szt. przy odpowiednim przeliczeniu ilości.</t>
  </si>
  <si>
    <t xml:space="preserve">Strzykawki jednorazowe                                                           </t>
  </si>
  <si>
    <t xml:space="preserve">Sterylny zestaw osłony na głowicę USG wraz z żelem.
• Osłona na głowicę USG w rozmiarze 15 x 61 cm
• Żel sterylny do USG 
• 2 x gumki nie zawierające lateksu, mocujące osłonę do głowicy USG
• Sterylna serweta 30 x 30 cm
</t>
  </si>
  <si>
    <t>Sterylny zestaw osłony na głowicę USG wraz z żelem.
• Osłona na głowicę USG w rozmiarze 15 x 122 cm
• Żel sterylny do USG 
• 2 x gumki nie zawierające lateksu, mocujące osłonę do głowicy USG
• Sterylna serweta 30 x 30 cm</t>
  </si>
  <si>
    <t>Igła typu Quinckego do znieczuleń podpajeczynówkowych , przezroczysty eliptyczny uchwyt ze wskaźnikiem położenia szlifu igły z wbudowanym pryzmatem zmieniającym barwę po wypełnieniu PMR, uchwyt mandrynu w kolorze kodu rozmiaru . Uchwyt z czterema otworami z każdej strony.Pakowana pojedynczo. Rozmiar  19Gx88mm</t>
  </si>
  <si>
    <t>Igła typu Quinckego do znieczuleń podpajeczynówkowych , przezroczysty eliptyczny uchwyt ze wskaźnikiem położenia szlifu igły z wbudowanym pryzmatem zmieniającym barwę po wypełnieniu PMR, uchwyt mandrynu w kolorze kodu rozmiaru . Uchwyt z czterema otworami z każdej strony.Pakowana pojedynczo.  Rozmiar  22Gx88mm</t>
  </si>
  <si>
    <t>Bezpieczna kaniuła żylna  wykonana z poliuretanu z min. 4 wtopionymi pasami kontrastującymi w promieniach RTG.  Igła zaopatrzona w specjalny automatyczny zatrzask samozakładający się po wyjęciu igły z kaniuli zabezpieczający koniec igły przed przypadkowym zakłuciem się personelu. Port do dodatkowych wstrzyknięć zamykany bezpiecznym korkiem , uniemożliwiającym samoistne otwarcie się bez kontroli personelu upoważnionego do przeprowadzania procedury kaniulacji. PNazwa producenta na kaniuli , na igle umożliwiająca identyfikację producenta w przypadku reklamacji, szczelnie osadzony koreczek z trzpieniem ukrytym. Port centralny umiejscowiony wobec skrzydełek niewychodzący poza ich obrys. Dla ułatwienia kolory muszą odpowiadać kodowi rozmiaru kaniuli zgodnie z normami ISO. Kaniula wyposażona w hydrofobową membranę gwarantującą wysokie bezpieczeństwo zatrzymując wypływ krwi poza kaniulę zgodna z PN 10555-5. Średnica i długość kaniuli kodowana kolorystycznie.Opakowanie x 50 szt. Wszystkie rozmiary od jednego producenta. Rozmiary: 14G dł. 50 mm; 16G dł.50 mm,17G dł.45 mm; 18G-do wyboru dwie długości: 33 lub 45 mm; 20G-do wyboru dwie długości: 25 lub 33 mm; 22G  dł. 25 mm., 24Gx19mm</t>
  </si>
  <si>
    <t>Koreczek dwufunkcyjny Combi. Op. x 100 szt.</t>
  </si>
  <si>
    <t>Przyrząd do przetoczeń płynów infuzyjnych  z filtrem air stop automatycznie zatrzymujący infuzję po opróżnieniu  komory kroplowej. Ostry, uniwersalny kolec umożliwiający łatwe wprowadzenie nawet do małych opakowań. Komora kroplowa dwuczęściowa z odpowietrznikiem . Górna część sztywna, dolna elastyczna w celu łatwego ustalenia poziomu płynów. Odpowietrznik zaopatrzony w filtr powietrza o skuteczności filtracji bakterii (BFE) oraz wirusów (VFE ) min. 99,99  (potwierdzenie dokumentem producenta- dołączyć do oferty). Klapka odpowietrznika aparatu stanowiący skuteczną barierą mikrobiologiczną  przed drobnoustrojami  ( ocena wykonana  w laboratorium zewnętrznym dołączyć do oferty).Precyzyjny zacisk rolkowy z miejscem do umocowania końcówki drenu i zintegrowaną osłoną na kolec komory kroplowej po zużyciu aparatu. Filtr hydrofobowy na końcu drenu, zabezpieczający przed wyciekaniem płynu z drenu podczas jego wypełniania.  Długość drenu min. 210 cm wykonany z elastycznego materiału z przezroczystym dostępem bezigłowym typu Split-septum na drenie(przepływ 208 ml/min, odporność na ciśnienie 400 psi). Zestaw, wolny od DEHP i latexu. .Zestaw wolny od DEHP.</t>
  </si>
  <si>
    <t>24.</t>
  </si>
  <si>
    <r>
      <rPr>
        <b/>
        <sz val="12"/>
        <color indexed="8"/>
        <rFont val="Times New Roman"/>
        <family val="1"/>
      </rPr>
      <t xml:space="preserve">Aparat trójdrożny do chemioterapii
</t>
    </r>
    <r>
      <rPr>
        <sz val="12"/>
        <color indexed="8"/>
        <rFont val="Times New Roman"/>
        <family val="1"/>
      </rPr>
      <t xml:space="preserve">
Aparat trójdrożny do chemioterapii.Do pomp Infusomat Space będących na wyposażeniu zamawiającego bez PCV i lateksu tworzący system zamknięty umożliwiający przepłukanie drenu przez który podawany jest cytostatyk bez konieczności powtórnego nakłucia butelki. Aparat automatycznie zatrzymujący infuzję po opróżnieniu komory kroplowej, przeciwdziałając zapowietrzeniu układu.• 2 zastawki umożliwiające bezigłowe podłączenie drenów z cytostatykiem. Zastawka zamyka się automatycznie po rozłączeniu drenu.• Zabezpieczenie z filtrem hydrofobowym przed wypływem płynu z drenu podczas jego wypełniania.• Na linii dodatkowy zawór bezigłowy z ergonomicznym płaskim uchwytem  na drenie z zaworem bezigłowym do podania leku. Uchwyt z zaworem z  materiału nie wykazującego aktywności estrogennej i androgennej oraz nie zawierającego bisfenolu (BPA).  Badania  potwierdzające , że połączenia drenów zabezpieczone zaworami  stanowią zamknięty system w myśl definicji NIOSH  i zapobiegają  uwalnianiu się niebezpiecznych zanieczyszczeń do otoczenia. • Kolec z odpowietrznikiem z badaniami potwierdzającymi efektywną barierę mikrobiologiczną. Odpowietrznik zaopatrzony w filtr powietrza o skuteczności filtracji bakterii (BFE) oraz wirusów (VFE) min. 99,99  potwierdzenie dokumentem producenta dołączone  do oferty. • Górna twarda część komory wykonana z plastiku o wysokiej przezroczystości, dolna część komory kroplowej miękka• Płaski filtr 15 um położony na dnie komory kroplowejSterylny, jednorazowy, pakowany pojedynczo. Na każdym opakowaniu nadruk nr serii i daty ważności. Pictogramy na pojedynczym opakowaniu, instrukcja obsługi w opakowaniu zbiorczym. Okres ważności minimum 12 miesięcy od daty dostawy.</t>
    </r>
    <r>
      <rPr>
        <b/>
        <sz val="12"/>
        <color indexed="8"/>
        <rFont val="Times New Roman"/>
        <family val="1"/>
      </rPr>
      <t xml:space="preserve">
</t>
    </r>
    <r>
      <rPr>
        <sz val="12"/>
        <color indexed="8"/>
        <rFont val="Times New Roman"/>
        <family val="1"/>
      </rPr>
      <t xml:space="preserve">
</t>
    </r>
    <r>
      <rPr>
        <b/>
        <sz val="12"/>
        <color indexed="8"/>
        <rFont val="Times New Roman"/>
        <family val="1"/>
      </rPr>
      <t xml:space="preserve">
</t>
    </r>
    <r>
      <rPr>
        <sz val="12"/>
        <color indexed="8"/>
        <rFont val="Times New Roman"/>
        <family val="1"/>
      </rPr>
      <t xml:space="preserve">
</t>
    </r>
    <r>
      <rPr>
        <b/>
        <sz val="12"/>
        <color indexed="8"/>
        <rFont val="Times New Roman"/>
        <family val="1"/>
      </rPr>
      <t xml:space="preserve">
</t>
    </r>
    <r>
      <rPr>
        <sz val="12"/>
        <color indexed="8"/>
        <rFont val="Times New Roman"/>
        <family val="1"/>
      </rPr>
      <t xml:space="preserve">
</t>
    </r>
  </si>
  <si>
    <t>25.</t>
  </si>
  <si>
    <t>26.</t>
  </si>
  <si>
    <r>
      <rPr>
        <b/>
        <sz val="12"/>
        <color indexed="8"/>
        <rFont val="Times New Roman"/>
        <family val="1"/>
      </rPr>
      <t xml:space="preserve">Aparat trójdrożny do chemioterapii bursztynowy 
</t>
    </r>
    <r>
      <rPr>
        <sz val="12"/>
        <color indexed="8"/>
        <rFont val="Times New Roman"/>
        <family val="1"/>
      </rPr>
      <t>Do pomp Infusomat Space będących na wyposażeniu Zamawiającego bez PCV i lateksu tworzący system zamknięty umożliwiający przepłukanie drenu przez który podawany jest cytostatyk bez konieczności powtórnego nakłucia butelki do pompy Infusomat Space. Aparat automatycznie zatrzymujący infuzję po opróżnieniu komory kroplowej, przeciwdziałając zapowietrzeniu układu• 2 zastawki umożliwiające bezigłowe podłączenie drenów z cytostatykiem. Zastawka zamyka się automatycznie po rozłączeniu drenu.• Zabezpieczenie z filtrem hydrofobowym  przed wypływem płynu z drenu podczas jego wypełniania.• Na linii dodatkowy zawór bezigłowy z ergonomicznym płaskim uchwytem  na drenie z zaworem bezigłowym do podania leku. Uchwyt z zaworem z  materiału nie wykazującego aktywności estrogennej i androgennej oraz nie zawierającego bisfenolu ( BPA).  Badania  potwierdzające , że połączenia drenów zabezpieczone zaworami  stanowią zamknięty system w myśl definicji NIOSH  i zapobiegają  uwalnianiu się niebezpiecznych zanieczyszczeń do otoczenia.• Kolec z odpowietrznikiem z badaniami potwierdzającymi efektywną barierę mikrobiologiczną. Odpowietrznik zaopatrzony w filtr powietrza o skuteczności filtracji bakterii (BFE) oraz wirusów (VFE) min. 99,99  potwierdzenie dokumentem producenta dołączone  do oferty. • Górna twarda część komory wykonana z plastiku o wysokiej przezroczystości, dolna część komory kroplowej miękka• Płaski filtr 15 um położony na dnie komory kroplowejSterylny jednorazowy, pakowany pojedynczo. Na każdym opakowaniu nadruk nr serii i daty ważności. Pictogramy na pojedynczym opakowaniu, instrukcja obsługi w opakowaniu zbiorczym. Okres ważności minimum 12 miesięcy od daty dostawy.</t>
    </r>
  </si>
  <si>
    <t>27.</t>
  </si>
  <si>
    <r>
      <rPr>
        <b/>
        <sz val="12"/>
        <color indexed="8"/>
        <rFont val="Times New Roman"/>
        <family val="1"/>
      </rPr>
      <t xml:space="preserve">Dren do dostrzykiwania leków
</t>
    </r>
    <r>
      <rPr>
        <sz val="12"/>
        <color indexed="8"/>
        <rFont val="Times New Roman"/>
        <family val="1"/>
      </rPr>
      <t xml:space="preserve">Dren tworzący system bez PCV i lateksu, Zastawka umożliwiająca bezigłowe iniekcje leków. Zastawka zamyka się automatycznie po rozłączeniu strzykawki. • Zabezpieczenie z filtrem hydrofobowym przed wypływem płynu z drenu podczas jego wypełniania• Zacisk na drenie• Na końcu drenu ruchomy łącznik luer-lock pozwalający bezpiecznie, bez obracania drenu przyłączyć zestaw do podawania cytostatyków z efektem kliknięcia.• Aparat kompatybilny z aparatem do chemioterapii w poz.1-4 Sterylny, jednorazowy, pakowany pojedynczo. Na każdym opakowaniu nadruk nr serii i daty ważności. Pictogramy na pojedynczym opakowaniu, instrukcja obsługi w opakowaniu zbiorczym. Okres ważności minimum 12 miesięcy od daty dostawy. 
</t>
    </r>
  </si>
  <si>
    <t>28.</t>
  </si>
  <si>
    <r>
      <rPr>
        <b/>
        <sz val="12"/>
        <color indexed="8"/>
        <rFont val="Times New Roman"/>
        <family val="1"/>
      </rPr>
      <t>Dren do dostrzykiwania leków z filtrem 0,2 µm</t>
    </r>
    <r>
      <rPr>
        <sz val="12"/>
        <color indexed="8"/>
        <rFont val="Times New Roman"/>
        <family val="1"/>
      </rPr>
      <t xml:space="preserve"> tworzący system zamknięty bez PCV i DEHP. Linia z zaciskiem do przygotowania cytostatyków wyposażona w ruchomy łącznik Luer-Lock umożliwiający bezpieczne i szczelne połączenie drenu z przygotowanym cytostatykiem z drenem infuzyjnym(połączenie sygnalizowane akustyczne); filtr hydrofobowy uniemożliwiający wyciek płynu podczas wypełniania drenu zaopatrzony w pierścień zabezpieczający, chroniący membranę filtra przed dotknięciem; ergonomiczny płaski uchwyt na drenie z zaworem bezigłowym do podania leku. Badania potwierdzające, że połączenia drenów zabezpieczone zaworami stanowią zamknięty system w myśl definicji NIOSH i zapobiegają uwalnianiu się niebezpiecznych zanieczyszczeń do otoczenia.</t>
    </r>
  </si>
  <si>
    <t>29.</t>
  </si>
  <si>
    <t>30.</t>
  </si>
  <si>
    <r>
      <rPr>
        <b/>
        <sz val="12"/>
        <rFont val="Times New Roman"/>
        <family val="1"/>
      </rPr>
      <t>Dren skalibrowany z  pompą objetościową Infusomat Space typ flushing</t>
    </r>
    <r>
      <rPr>
        <sz val="12"/>
        <rFont val="Times New Roman"/>
        <family val="1"/>
      </rPr>
      <t xml:space="preserve">, z dodatkową zastawką bezigłową powyżej komory kroplowej, bez PCV. , krótki element silikonowy na drenie skalibrowany z mechanizmem pompy. Na odcinku silikonowym graficzne oznaczenie wykluczające możliwość skręcenia wzdłużnego. Komora kroplowa oznaczona nazwą producenta. Dren wyposażony w filtr z membraną 15µm w komorze kroplowej, automatycznie zatrzymujący infuzję po opróżnieniu komory kroplowej, przeciwdziałając zapowietrzeniu układu. Zawór hydrofobowy zabezpieczający koniec drenu przed wyciekiem płynu. </t>
    </r>
  </si>
  <si>
    <t>31.</t>
  </si>
  <si>
    <t>32.</t>
  </si>
  <si>
    <t>Adapter na fiolkę z reduktorem do pobierania leku  w bezpiecznym systemie zamkniętym CSTD (certyfikat CE, ONB/FDA) do rozpuszczenie liofilizowanego leku oraz pobieranie roztworu z fiolki do strzykawki, wyrównanie  różnicy ciśnień wewnątrz fiolki do dowolnej wartości poprzez system filtrów Toxi -Guard – aktywowany filtr węglowy (adsorbujący związki organiczne przed wydostaniem się na zewnątrz fiolki) + filtr hydrofobowy (chroniący zawartość fiolki przed zanieczyszczeniami z zewnątrz) wbudowanych w adapterze. Adapter mocowany na fiolkę o średnicy korka 20 mm, (pakowany razem z konwerterem na fiolki o średnicy korka 13 mm); kompatybilny z cytostatykami; zapobiega wnikaniu drobnoustrojów przez 7 dni i 10 aktywacji.</t>
  </si>
  <si>
    <t>33.</t>
  </si>
  <si>
    <t>Adapter do strzykawki kompatybilny z adapterem fiolki opisanym wyżej ; posiadający zabezpieczoną igłę o średnicy 16 G, pojemność igły 0.04 ml, jałowe, pakowane oddzielnie , wolne od lateksu i DEHP; kompatybilny z cytostatykami; zatyczka ochronna dołączona do każdego adaptera do strzykawki.</t>
  </si>
  <si>
    <t>34.</t>
  </si>
  <si>
    <t>Adapter Luer Lock kompatybilny z adapterem fiolki</t>
  </si>
  <si>
    <t xml:space="preserve">Aparat do przetoczeń płynów infuzyjnych bez PCV.Komora kroplowa aparatu z odpowietrznikiem.Przezroczysty kolec zbudowany w ten sposób ,że kanał powietrzny znajduje się powyżej kanału infuzyjnego.Wąska ergonomicznie skonstruowana komora kroplowa umożliwiająca łatwe wprowadzenie kolca do butelki.Górna twarda część komory wykonana z plastiku o wysokiej przezroczystości, dolna część komory kroplowej miękka.Płaski filtr 15 um położony na dnie komory kroplowej,dren 180 cm wykonany z elastycznego materiału, zacisk rolkowy z miejscem do umocowania końcówki drenu i dodatkowym miejscem (zintegrowaną osłoną) na kolec komory kroplowej po zużyciu aparatu,przezroczyste zakończenie luer lock.Odpowietrznik z filtrem  bakterii (BFE) min 99,9999  (potwierdzenie dokumentem producenta- dołączyć do oferty)
</t>
  </si>
  <si>
    <t>Bezigłowy port dostępu naczyniowego z łącznikiem luer lock typu męskiego, do wielokrotnego wlewu leków i wlewów, zastawka  z membraną typu Split-septum, pakowane pojedynczo, sterylne.Przepływ min.12L/h, objętość wypełnienia 0,22 ml. Do min. 200 podłączeń. Op. x 100 szt.</t>
  </si>
  <si>
    <t>Kaniula do wkłuć do naczyń żylnych, rozmiar 12G, 2,8mm x 76mm, prędkość przepływu 449ml/min,  cewnik wykonany z FEP, kompatybilny z MRI, przeźroczysta komora wypływu zwrotnego, sterylne opakowanie jednostkowe, nie zawiera lateksu, nie zawiera PCV. Op.  10 szt.</t>
  </si>
  <si>
    <t xml:space="preserve">1. Strzykawka do przepłukiwania fabrycznie napełniona izotonicznym roztworem 0.9% NaCl o poj. 3 ml. do procedur aseptycznych – sterylna zawartość  
2. Skala 3 ml oraz wypełnienie odpowiadająca nominalnej pojemności strzykawki 3 ml. 
3. Strzykawka ma posiadać średnicę cylindra odpowiadającej strzykawce 10 ml. 
4. Graficzne oznaczenie strefy sterylnej na korpusie strzykawki. 
5. Ogranicznik tłoka strzykawki uniemożliwiający przypadkowe wysunięcie tłoka poza przestrzeń sterylną strzykawki i kontaminację roztworu podczas przygotowania strzykawki do przepłukiwania.. Naciśnięcie tłoka strzykawki w celu odblokowania blokady(stopera) tłoka. Tłok wykonany z polipropylenu, prosty na całej długości (bez przewężeń). 
6. Specjalna budowa tłoka eliminująca zwrotny napływ krwi do cewnika potwierdzony zerowy refluks. 
7. Strzykawka wyposażona w długi minimum 2cm korek zamykający, umożliwiający odpowietrzenie strzykawki bez konieczności całkowitego ściągania korka, który posiada gwintowane przedłużenie zamykające wejście do strzykawki typu Luer Lock, zapobiegający przypadkowej kontaminacji wewnętrznej części stożka. 
8. Produkt zarejestrowany jako wyrób medyczny klasy III . 
9. Okres stabilności roztworu oraz ważności produktu 3 lata. 
10. Nie zawiera BPA, LATEXU, DEHP, PVC. 
11. Sterylizowana parowo, opakowanie foliowe.12. Data wazności i na produkcie ( bez opakowania)   
12. Ilość sztuk w opakowaniu zbiorczym 30.     </t>
  </si>
  <si>
    <t xml:space="preserve">1. Strzykawka do przepłukiwania fabrycznie napełniona izotonicznym roztworem 0.9% NaCl o poj. 10 ml. do procedur aseptycznych – sterylna zawartość  
2. Skala oraz wypełnienie odpowiadająca nominalnej pojemności strzykawki. 
3. Strzykawka ma posiadać średnicę cylindra odpowiadającej strzykawce 10 ml. 
4. Graficzne oznaczenie strefy sterylnej na korpusie strzykawki. 
5. Ogranicznik tłoka strzykawki uniemożliwiający przypadkowe wysunięcie tłoka poza przestrzeń sterylną strzykawki i kontaminację roztworu podczas przygotowania strzykawki do przepłukiwania.  Naciśnięcie tłoka strzykawki w celu odblokowania blokady(stopera) tłoka.Tłok wykonany z polipropylenu, prosty na całej długości (bez przewężeń). 
6. Specjalna budowa tłoka eliminująca zwrotny napływ krwi do cewnika potwierdzony zerowy refluks. 
7. Strzykawka wyposażona w długi minimum 2cm korek zamykający, umożliwiający odpowietrzenie strzykawki bez konieczności całkowitego ściągania korka, który posiada gwintowane przedłużenie zamykające wejście do strzykawki typu Luer Lock, zapobiegający przypadkowej kontaminacji wewnętrznej części stożka. 
8. Produkt zarejestrowany jako wyrób medyczny klasy III . 
9. Okres stabilności roztworu oraz ważności produktu 3 lata. 
10. Nie zawiera BPA, LATEXU, DEHP, PVC. 
11. Sterylizowana parowo- opakowanie foliowe.12. Data wazności i na produkcie ( bez opakowania)   
13. Ilość sztuk w opakowaniu 30.     </t>
  </si>
  <si>
    <t>Jałowa strzykawka trzyczęściowa z końcówką luer-lock, pojemność 3 ml , tłok i cylinder wykonane z polipropylenu, bez zawartości lateksu, PCV, DEHP, kompatybilne z lekami cytostatycznymi, czarna niezmywalna, jednostronna skala co 0,1ml , logo producenta i typ strzykawki na cylindrze, podwójny pierścień zabezpieczający chroniący przed przypadkowym wysunięciem tłoka. opakowanie 200 szt. Sterylizacja R</t>
  </si>
  <si>
    <t xml:space="preserve">Jałowa strzykawka trzyczęściowa z końcówką luer-lock, pojemność 10 ml ., tłok i cylinder wykonane z polipropylenu, bez zawartości lateksu, PCV, DEHP, kompatybilne z lekami cytostatycznymi (przeznaczone do bezpiecznego podawania i przygotowywania cytostatyków) , czarna niezmywalna, pojedyncza skala co 0,2 ml,podwójny pierścień zabezpieczający chroniący przed przypadkowym wysunięciem tłoka, logo producenta i typ strzykawki na cylindrze, opakowanie 100 szt. Sterylizacja R
</t>
  </si>
  <si>
    <t>Cewnik do punkcji obwodowych naczyń tętniczych wprowadzany po igle , wyposażony w zawór kulowo-suwakowy typu Floswitch. 3 wskaźniki położenia otwarty/zamknięty: wyczuwalny-(poprzez przesunięcie zaworu suwakowo-kulkowego ON/OFF), słyszalny-(kliknięcie po przesunięciu przełącznika) i optyczny-(czarne paski/znaczki w pozycji ON), rozmiar 20 x 1 ¾” ( 20G 1,1x45 mm, przepływ 49 ml/min) zabezpieczony wtyczką kontroli przepływu-bez koreczka. Przeroczyste skrzydełka, każde z 1 otworem do przyszycia. Czas stosowania do max 30 dni potwierdzony przez producenta w instrukcji użycia,  znajdującej się w każdym opakowaniu handlowym – w jęz polskim. Cewnik wykonany z PTFE – bez pasków RTG. Igła powlekana silikonem, bez karbowania. Sterylny, jednorazowego użytku,opakowanie 25 szt.</t>
  </si>
  <si>
    <t xml:space="preserve">Strzykawka TBC z igłą nałożoną 0,5x16mm lub 0,45x16mm  bez przestrzeni martwej. Trzyczęściowa ze stożkiem Luer, tłok posiada podwójne uszczelnienie. Czytelna, niezmywalna skala w kolorze czarnym. Tłok zakończony gumową końcówką, bez przestrzeni martwej.Sterylizowane tlenkiem etylenu. Op.100 sztuk. </t>
  </si>
  <si>
    <t xml:space="preserve">Aparaty do przetoczeń, strzykawki do pomp infuzyjnych, strzykawki cewnikowe, insulinowe, tuberkulinowe, przedłużacze, kraniki trójdrożne .                                                                 </t>
  </si>
  <si>
    <t xml:space="preserve">Przyrząd do przetaczania płynów infuzyjnych, komora kroplowa wykonana z PP lub PVC o długości min 60mm ( w części przezroczystej) lub 62 mm (55mm, w części przezroczystej), całość wolna od ftalanów (informacja na opakowaniu jednostkowym), igła biorcza ścięta dwupłaszczyznowo wykonana z ABS wzmocnionego włóknem szklanym, lub igła biorcza dwukanałowa posiadająca odpowietrzniki z filtrem, ścięta trójpłaszczyznowo, wykonana z ABS bez wzmocnienia włóknem szklanym, zacisk rolkowy wyposażony w uchwyt na dren oraz możliwość zabezpieczenia igły biorczej po użyciu, nazwa producenta bezpośrednio na przyrządzie, opakowanie kolorystyczne folia-papier, sterylny, łącznik dodatkowej iniekcji opcjonalnie. Mogą mieć logo identyfikujące przyrząd.
Dodatkowo:
- długość drenu 150 cm, 180cm, 200cm, 220cm lub 150 cm i 180 cm
- zacisk rolkowy z dodatkowym miejscem na kolec
</t>
  </si>
  <si>
    <t>Przyrząd do przetaczania leków światłoczułych. Kolor bursztynowy. IS - Przyrząd do przetaczania płynów infuzyjnych, komora kroplowa wykonana z PP lub PVC o długości min 60mm ( w części przezroczystej), lub 62 mm (55mm, w częsci przezroczystej), całość wolna od ftalanów (informacja na opakowaniu jednostkowym), igła biorcza ścięta dwupłaszczyznowo lub trójpłaszczyznowo,  wykonana z ABS wzmocnionego włóknem szklanym, lub wykonana z ABS, bez wzmocnienia włóknem szklanym,  zacisk rolkowy wyposażony w uchwyt na dren oraz możliwość zabezpieczenia igły biorczej po użyciu, nazwa producenta bezpośrednio na przyrządzie, opakowanie kolorystyczne folia-papier, sterylny. Mogą mieć logo identyfikujące przyrząd.</t>
  </si>
  <si>
    <t xml:space="preserve"> TS - Przyrząd  do przetaczania  krwi, transfuzji, komora kroplowa wolna od PVC lub wykonana z medycznego PVC o długości min. 80mm w części przezroczystej, całość bez zawartości ftalanów (informacja na opakowaniu jednostkowym), zacisk rolkowy wyposażony w uchwyt na dren oraz możliwość zabezpieczenia igły biorczej po użyciu, nazwa producenta bezpośrednio na przyrządzie, wyposażone w opaskę lub gumkę stabilizującą dren wewnątrz opakowania, opakowanie kolorystyczne folia-papier, sterylny.  Łącznik dodatkowej iniekcji opcjonalnie. Mogą mieć logo identyfikujące przyrząd.
Dodatkowo:
- długość drenu 150 cm, 180cm, 200cm, 220cm  lub 150 cm
- zacisk rolkowy z dodatkowym miejscem na kolec
</t>
  </si>
  <si>
    <t xml:space="preserve">Rampa z drenem, porty żylne, igły do portu         </t>
  </si>
  <si>
    <t>Port naczyniowy z tytanową komorą i obudową wykonaną z poliksymetylenu z silikonowym wypełnieniem miejsc przeznaczonych do mocowania portu. Port w rozmiarze DxSxW – 31x22x12mm i wadze 7,7g, objętość wypełnienia 0,6 ml. Średnica membrany 12,1 mm. Wyposażony w odłączalny, znakowany silikonowy cewnik w rozmiarze (7,2Fr) 1,2mm x 2,40 mm o długości 60 cm. Port posiada unikalne znakowanie radiologiczne umożliwiające łatwą identyfikację maksymalnego przepływu oraz położenia portu. Port z zestawem do wprowadzania. W skład zestawu wchodzi: port, odłączalny cewnik silikonowy, rozrywalny zestaw wprowadzający 8Fr, 2 łączniki, urządzenie do podnoszenia żył, prosta igła typu Huber 22G, urządzenie do płukania, echogeniczna igła wprowadzająca 18Gx70 mm, prowadnik „J” (0,35’’ x 60 cm) w podajniku umożliwiającym obsługę jedną ręką, igła do tunelizacji, strzykawka 10ml. Port odporny na ciśnienie do 325PSI. Dodatkowo w zestawie bezpieczna wysokociśnieniowa igła Hubera z przedłużką z możliwością obsługi jedną ręką 20Gx20mm, sterylne obłożenie, bezlateksowa osłona na głowicę USG, dwie sterylne gumki i  żel, bańka Raulersona. W zestawie paszport w języku polskim, pakiet edukacyjny dla pacjenta oraz bransoletka.</t>
  </si>
  <si>
    <t>Port naczyniowy z tytanową komorą i obudową wykonaną z poliksymetylenu z silikonowym wypełnieniem miejsc przeznaczonych do mocowania portu. Port w rozmiarze DxSxW – 25,8x20,8x10,1mm i wadze 5,5g, objętość wypełnienia 0,4 ml. Średnica membrany 10,5 mm. Wyposażony w odłączalny, znakowany silikonowy cewnik w rozmiarze (7,2Fr) 1,2mm x 2,40 mm o długości 60 cm. Port posiada unikalne znakowanie radiologiczne umożliwiające łatwą identyfikację maksymalnego przepływu oraz położenia portu. Port z zestawem do wprowadzania. W skład zestawu wchodzi: port, odłączalny cewnik silikonowy, rozrywalny zestaw wprowadzający 8Fr, 2 łączniki, urządzenie do podnoszenia żył, prosta igła typu Huber 22G, urządzenie do płukania, echogeniczna igła wprowadzająca 18Gx70 mm, prowadnik „J” (0,35’’ x 60 cm) w podajniku umożliwiającym obsługę jedną ręką, igła do tunelizacji, strzykawka 10ml. Port odporny na ciśnienie do 325PSI. Dodatkowo w zestawie bezpieczna wysokociśnieniowa igła Hubera z drenem o długości 25 cm z możliwością obsługi jedną ręką 20Gx20mm, sterylne obłożenie, bezlateksowa osłona na głowicę USG, dwie sterylne gumki i  żel, bańka Raulersona. W zestawie paszport w języku polskim, pakiet edukacyjny dla pacjenta oraz bransoletka.</t>
  </si>
  <si>
    <t xml:space="preserve">Bezpieczna igła do portów z ostrzem Hubera, do długich przetoczeń ze zintegrowaną twardą podkładką nieabsorbującą płyny, zaopatrzona w mechanizm zabezpieczający przed zakłuciem, umożliwiająca obsługę jedną ręką, w postaci dźwigni sygnalizującej akustycznie i wizualnie bezpieczną pozycję igły podczas wyjmowania, z prostokątnym korpusem z przejrzystego materiału, pozwalającą na ciągłą obserwację miejsca wkłucia, z miękką poduszką od strony kontaktu ze skórą pacjenta z medycznej pianki zespoloną z korpusem igły. Zastosowanie pozytywnego ciśnienia podczas wycofywania igły, z przedłużeniem PCV bez DEHP oraz lateksu z zaciskiem do przerw w infuzji i łącznikiem Luer Lock o długości minimum 20 cm, z kodowaniem rozmiaru za pomocą koloru. Kompatybilna z tomografią komputerową i rezonansem magnetycznym.
Igły w rozmiarach: 19, 20, 22G długości 15,17,20,25,30,35 mm do wyboru przez Zamawiającego.
</t>
  </si>
  <si>
    <r>
      <rPr>
        <b/>
        <sz val="12"/>
        <color indexed="8"/>
        <rFont val="Times New Roman"/>
        <family val="1"/>
        <charset val="238"/>
      </rPr>
      <t>Aparat pięciodrożny bursztynowy</t>
    </r>
    <r>
      <rPr>
        <sz val="12"/>
        <color indexed="8"/>
        <rFont val="Times New Roman"/>
        <family val="1"/>
      </rPr>
      <t xml:space="preserve">
Aparat do pomp Infusomat Space będących na wyposażeniu Zamawiającego bez PCV i lateksu tworzący system zamknięty umożliwiający przepłukanie drenu przez który podawany jest cytostatyk bez konieczności powtórnego nakłucia butelki. Aparat automatycznie zatrzymujący infuzję po opróżnieniu komory kroplowej, przeciwdziałając zapowietrzeniu układu
•4 zastawki umożliwiające bezigłowe podłączenie drenów z cytostatykiem. Zastawka zamyka się automatycznie po rozłączeniu drenu.
• Zabezpieczenie z filtrem hydrofobowym  przed wypływem płynu z drenu podczas jego wypełniania.
• Na linii dodatkowy zawór bezigłowy z ergonomicznym płaskim uchwytem  na drenie z zaworem bezigłowym do podania leku. Uchwyt z zaworem z  materiału nie wykazującego aktywności estrogennej i androgennej oraz nie zawierającego bisfenolu (BPA).  Badania  potwierdzające , że połączenia drenów zabezpieczone zaworami  stanowią zamknięty system w myśl definicji NIOSH  i zapobiegają  uwalnianiu się niebezpiecznych zanieczyszczeń do otoczenia.
• Kolec z odpowietrznikiem z badaniami potwierdzającymi efektywną barierę mikrobiologiczną. Odpowietrznik zaopatrzony w filtr powietrza o skuteczności filtracji bakterii (BFE) oraz wirusów (VFE) min. 99,99  potwierdzenie dokumentem producenta dołączone  do oferty. • Górna twarda część komory wykonana z plastiku o wysokiej przezroczystości, dolna część komory kroplowej miękka
• Płaski filtr 15 um położony na dnie komory kroplowej
Sterylny, jednorazowy, pakowany pojedynczo. Na każdym opakowaniu nadruk nr serii i daty ważności. Pictogramy na pojedynczym opakowaniu, instrukcja obsługi w opakowaniu zbiorczym.. Okres ważności minimum 12 miesięcy od daty dostawy. 
</t>
    </r>
  </si>
  <si>
    <t>22.</t>
  </si>
  <si>
    <r>
      <rPr>
        <b/>
        <sz val="12"/>
        <color indexed="8"/>
        <rFont val="Times New Roman"/>
        <family val="1"/>
      </rPr>
      <t xml:space="preserve">Dren do dostrzykiwania leków bursztynowy
</t>
    </r>
    <r>
      <rPr>
        <sz val="12"/>
        <color indexed="8"/>
        <rFont val="Times New Roman"/>
        <family val="1"/>
      </rPr>
      <t>Dren tworzący system bez PCV i lateksu, zastawka umożliwiająca bezigłowe iniekcje leków. Zastawka zamyka się automatycznie po rozłączeniu strzykawki. 
• Zabezpieczenie z filtrem hydrofobowym przed wypływem płynu z drenu podczas jego wypełniania
• Zacisk na drenie
• Na końcu drenu ruchomy łącznik luer-lock pozwalający bezpiecznie, bez obracania drenu przyłączyć zestaw do podawania cytostatyków z efektem kliknięcia.
• Aparat kompatybilny z aparatem do chemioterapii  w poz.23-26
Sterylny, jednorazowy, pakowany pojedynczo. Na każdym opakowaniu nadruk nr serii i daty ważności. Pictogramy na pojedynczym opakowaniu, instrukcja obsługi w opakowaniu zbiorczym. Okres ważności minimum 12 miesięcy od daty dostawy.</t>
    </r>
  </si>
  <si>
    <t>Dren do pompy objętościowej typu Infusomat Space Bbraun;  bez PCV (Neutrapur) z filtrem płaskim Sterifix 0,2 um</t>
  </si>
  <si>
    <r>
      <rPr>
        <b/>
        <sz val="12"/>
        <color indexed="8"/>
        <rFont val="Times New Roman"/>
        <family val="1"/>
      </rPr>
      <t xml:space="preserve">Krótka linia do podawania leków 
</t>
    </r>
    <r>
      <rPr>
        <sz val="12"/>
        <color indexed="8"/>
        <rFont val="Times New Roman"/>
        <family val="1"/>
      </rPr>
      <t>Krótka linia z komorą kroplową do podawania leków po podłączeniu do aparatu do przetoczeń posiadającego zawór bezigłowy do przepłukiwania powyżej komory kroplowej. Długość 35 cm kompatybilna z pozycją 29.</t>
    </r>
    <r>
      <rPr>
        <b/>
        <sz val="12"/>
        <color indexed="8"/>
        <rFont val="Times New Roman"/>
        <family val="1"/>
      </rPr>
      <t xml:space="preserve">
</t>
    </r>
    <r>
      <rPr>
        <sz val="12"/>
        <color indexed="8"/>
        <rFont val="Times New Roman"/>
        <family val="1"/>
      </rPr>
      <t xml:space="preserve">
</t>
    </r>
    <r>
      <rPr>
        <b/>
        <sz val="12"/>
        <color indexed="8"/>
        <rFont val="Times New Roman"/>
        <family val="1"/>
      </rPr>
      <t xml:space="preserve">
</t>
    </r>
    <r>
      <rPr>
        <sz val="12"/>
        <color indexed="8"/>
        <rFont val="Times New Roman"/>
        <family val="1"/>
      </rPr>
      <t xml:space="preserve">
</t>
    </r>
    <r>
      <rPr>
        <b/>
        <sz val="12"/>
        <color indexed="8"/>
        <rFont val="Times New Roman"/>
        <family val="1"/>
      </rPr>
      <t xml:space="preserve">
</t>
    </r>
    <r>
      <rPr>
        <sz val="12"/>
        <color indexed="8"/>
        <rFont val="Times New Roman"/>
        <family val="1"/>
      </rPr>
      <t xml:space="preserve">
</t>
    </r>
    <r>
      <rPr>
        <b/>
        <sz val="12"/>
        <color indexed="8"/>
        <rFont val="Times New Roman"/>
        <family val="1"/>
      </rPr>
      <t xml:space="preserve">
</t>
    </r>
    <r>
      <rPr>
        <sz val="12"/>
        <color indexed="8"/>
        <rFont val="Times New Roman"/>
        <family val="1"/>
      </rPr>
      <t xml:space="preserve">
</t>
    </r>
  </si>
  <si>
    <t>Pompa elastomerowa do podawania cytostatyków</t>
  </si>
  <si>
    <t xml:space="preserve">Przenośny system infuzyjny wykorzystujący zbiornik elastomerowy oraz ogranicznik przepływu, zapewniający ciągły przepływ leku przez określony czas przy nominalnej prędkości przepływu. Urządzenie gwarantuje dostarczenie żądanej, nominalnej objętości w zakresie +/- 10-15% nominalnego czasu wlewu. Urządzenie wyposażone jest w filtr cząstek stałych i powietrza, przez który podawana jest zawartość. Dren łączący długość min. 125 cm z klamrą i zatyczką z filtrem hydrofobowym.
Urządzenie pakowane pojedynczo, jałowe. W torze przepływu w kontakcie z podawanym lekiem nie zawiera DEHP. Zbiornik z elastomeru silikonowego umieszczony w obudowie PC w kształcie płaskiego dysku, wygodnego do przenoszenia i układania na powierzchni w trakcie napełniania. Obudowa zapewnia możliwość wizualnej kontroli postępu wlewu oraz ochronę zbiornika elastomerowego. Napełnianie systemu odbywa się przez centralnie umieszczony port wyposażony w:
- połączenie Luer Lock, 
- przykręcaną pokrywę z wygodnym uchwytem
- zawór uniemożliwiający cofanie się/wyciek płynu po odłączeniu strzykawki.
</t>
  </si>
  <si>
    <t xml:space="preserve">Nominalny czas infuzji: 10ml/godz.
Nominalna objętość: 275 ml, objętość minimalna: 215 ml i objętość maksymalna: 335 ml.
Obudowa i dren bursztynowe dla ochrony leków przez promieniowaniem UV. W cenie dostęp do dedykowanej aplikacji na smartfony do kalkulacji rozcieńczeń (parametry na 0,9% NaCl i 5% glukozę). System infuzyjny zgodny pod względem stabilności z 5-FU. </t>
  </si>
  <si>
    <t>Torebka do pompy elastomeraowej</t>
  </si>
  <si>
    <t xml:space="preserve"> Aparaty bezigłowe do przygotywywania i pobierania leków</t>
  </si>
  <si>
    <t xml:space="preserve">Bezigłowy przyrząd do przygotowywania i pobierania  roztworów z fiolek i butelek, umożliwiający wielokrotne aseptyczne pobieranie z pojemnika zbiorczego z kolcem standardowym. Posiada mechanizm odpowietrzający z filtrem hydrofobowym bakteryjnym 0,2 mikrona zapewniający wyrównywanie ciśnienia w fiolce w trakcie dodawania do niej rozpuszczalnika oraz w trakcie pobierania z niej roztworu leku, a także eliminujący powstawanie aerozolu roztworu leku, bez filtra cząsteczkowego.Konstrukcja pozwalającą na łatwą i skuteczną dezynfekcję płaskiej powierzchni styku złącza ze strzykawką, oraz łatwe i skuteczne usunięcie pozostałości pobieranego roztworu z powierzchni styku złącza ze strzykawką po odkręceniu strzykawki oraz uniemożliwiająca cofanie się zawartości fiolki po odkręceniu strzykawki od złącza, nawet w przypadku powstania nadciśnienia w fiolce.  Filtr  na całej długości części chwytnej przyrządu, nie wystający poza przekrój poprzeczny i podłużny korpusu przyrządu, co umożliwia ergonomiczną pracę z przyrządem. Objętość wypełnienia całego systemu- 0,35 ml. Czas stosowania 7  dni lub 140 aktywacji w zależności  co nastąpi pierwsze, przy zachowaniu zasad prawidłowej dezynfekcji Konstrukcja wykluczającą kontakt leku z PCV i aluminium, wolne od lateksu. </t>
  </si>
  <si>
    <t xml:space="preserve">Uniwersalny bezigłowy przyrząd do przygotowywania i pobierania roztworów z fiolek o różnej średnicy szyjki, umożliwiający wielokrotne aseptyczne pobieranie z pojemnika zbiorczego z kolcem micro. Posiada mechanizm odpowietrzający z filtrem hydrofobowym bakteryjnym 0,2 mikrona  zapewniający wyrównywanie ciśnienia w fiolce w trakcie dodawania do niej rozpuszczalnika oraz w trakcie pobierania z niej roztworu leku, a także eliminujący powstawanie aerozolu roztworu leku oraz filtr cząsteczkowy 5 mikrona, nisko wiążący białka zapewniający efektywne filtrowanie płynów. Konstrukcja pozwalającą na łatwą i skuteczną dezynfekcję płaskiej powierzchni styku złącza ze strzykawką, oraz łatwe i skuteczne usunięcie pozostałości pobieranego roztworu z powierzchni styku złącza ze strzykawką po odkręceniu strzykawki oraz uniemożliwiająca cofanie się zawartości fiolki po odkręceniu strzykawki od złącza, nawet w przypadku powstania nadciśnienia w fiolce.  Czas  stosowania do 7 dni lub 140 aktywacji w zależności co nastąpi  pierwsze  przy zachowaniu zasad prawidłowej dezynfekcji.  Powierzchnia filtra cząsteczkowego 1cm2. Filtr wbudowany na całej długości w część chwytną przyrządu, nie wystający poza przekrój poprzeczny i podłużny korpusu przyrządu, co umożliwia ergonomiczną pracę z przyrządem. Objętość wypełnienia całego systemu- 0,28ml. Kolec mikro tj. kolec wzdłużnie ścięty do połowy swojej długości, posiadający rynienkę która umożliwia maksymalne pobranie leku z fiolki, bez strat. Kolec z dwoma przeciwlegle umieszczonymi otworami, jednym na szczycie kolca, drugim w połowie jego długości.  Konstrukcja wykluczającą kontakt leku z PCV i aluminium, wolne od lateksu. </t>
  </si>
  <si>
    <t>Adapter do fiolki do rozpuszczania leków i wyrównywania ciśnienia w systemie zamkniętym. Do fiolek o średnicy 20 mm. Zamknięty system umożliwiający rozpuszczenie liofilizowanego leku oraz pobranie roztworu z fiolki do strzykawki. Posiada plastikową igłę wdłużnie ściętą umożliwiającą maksymalne pobranie leku z fiolki, podwójną membranę elastomerową gwarantującą suche połączenia, rozszerzającą się komorą zewnętrzną o objętości 100 ml. Zabezpiecza przed wyciekiem oraz uwalnianiem areozoli, oparów niebezpiecznych substancji. Membrana nie wystaje poza przekrój obudowy. Bez PCV. Posiada kod ONB nadany przez FDA.</t>
  </si>
  <si>
    <t>Urządzenie dostępowe do linii infuzyjnej, umożliwiające podaż leku w systemie zamkniętym. Działające w systemie podwójnych elastomerowych membran. Umożliwia wielokrotną podaż bolusa. Membrana nie wystająca poza krawędź obudowy. Długość ok.2,7cm.</t>
  </si>
  <si>
    <t>Bezigłowe urządzenie do bezpiecznego przenoszenia leków w strzykawce z końcówką luer lock. Urządzenie (łącznik), umożliwiające pobranie roztworu leku cytostatycznego (cytotoksycznego) z  fiolki, bezpieczne przeniesienie w strzykawce i dodanie do pojemnika z płynem infuzyjnym lub w miejsce wkłucia dożylnego, tworząc zamknięty, szczelny system, posiadający elastomerowe membrany, gwarantujące suchość połączeń.  Bez PCV. Objętość wypełnienia ok. 0,35ml. Przyrząd posiada mechanizm uniemożliwiający ponowne odkręcenie go od strzykawki. Sterylizacja radiacyjna.</t>
  </si>
  <si>
    <t>Worki do ochrony przed światłem</t>
  </si>
  <si>
    <t>Igła do wstrzykiwaczy insulinowych typu "PEN".Trój-płaszczyznowe  ostrze ;kolorowa osłonka igły odpowiada rozmiarowi igły zgodnie z kodem ISO i  pozwala na zidentyfikowanie  rozmiaru igły nawet po zdjęciu  naklejki i założeniu jej na wstrzykiwacz. Nietoksyczna , niepirogenna, nie zawiera ftalanów . Pakowana pojedynczo. Opakowanie po 100 szt. w opakowaniu.  Rozmiary 0,25 x  8 mm, 0,3 x  8 mm, 0,25 x 6mm,  0,33 x 12 - 12,7 mm według potrzeb zamawiającego. **</t>
  </si>
  <si>
    <r>
      <t xml:space="preserve">Łącznik bezigłowy kompatybilny z końcówką luer i luer lock , o przepływie min. 165 ml/min. możliwość podłączenia u pacjenta przez 700  aktywacji (użyć) . Długość robocza zaworu 2-2,5 cm, długość całkowita 3,3 cm. Łącznik posiada przezroczystą obudowę, zawór w postaci bezbarwnej, jednoelementowej, silikonowej membrany z gładką powierzchnią do dezynfekcji (jednorodna materiałowo powierzchnia styku końcówki Luer), prosty tor przepływu i minimalna przestrzeń martwa - max 0,04 ml, zapewniany przez wewnętrzną stożkową kaniulę. Wnętrze z jedną ruchomą częścią, pozbawione części mechanicznych i metalowych. Dostosowany do użytku z krwią, tłuszczami, alkoholami, chlorheksydyną, oraz lekami chemioterapeutycznymi: o wytrzymałości na ciśnienie zwrotne i ciśnienie płynu iniekcyjnego min. 60 psi. Neutralne ciśnienie bez  względu na sekwencję klemowania. Wejście donaczyniowe zabezpieczone protektorem. Sterylny, jednorazowy, pakowany pojedynczo,  na każdym opakowaniu nadruk  nr serii i daty ważności. Okres ważności min. 12 m-cy od daty dostawy </t>
    </r>
    <r>
      <rPr>
        <sz val="12"/>
        <color indexed="10"/>
        <rFont val="Times New Roman"/>
        <family val="1"/>
        <charset val="238"/>
      </rPr>
      <t xml:space="preserve">
</t>
    </r>
  </si>
  <si>
    <r>
      <t>PAKIET nr  4</t>
    </r>
    <r>
      <rPr>
        <sz val="12"/>
        <rFont val="Times New Roman"/>
        <family val="1"/>
        <charset val="238"/>
      </rPr>
      <t xml:space="preserve">  ( CPV 33141310-6; 33194100-7; 33190000-8 )</t>
    </r>
  </si>
  <si>
    <r>
      <t xml:space="preserve">PAKIET  nr  5  </t>
    </r>
    <r>
      <rPr>
        <sz val="12"/>
        <rFont val="Times New Roman"/>
        <family val="1"/>
        <charset val="238"/>
      </rPr>
      <t xml:space="preserve">    ( CPV-33190000-8; 33100000-1)  </t>
    </r>
  </si>
  <si>
    <r>
      <t xml:space="preserve">PAKIET  nr  6  </t>
    </r>
    <r>
      <rPr>
        <sz val="12"/>
        <rFont val="Times New Roman"/>
        <family val="1"/>
        <charset val="238"/>
      </rPr>
      <t xml:space="preserve">  </t>
    </r>
    <r>
      <rPr>
        <b/>
        <sz val="12"/>
        <rFont val="Times New Roman"/>
        <family val="1"/>
        <charset val="238"/>
      </rPr>
      <t xml:space="preserve">  </t>
    </r>
    <r>
      <rPr>
        <sz val="12"/>
        <rFont val="Times New Roman"/>
        <family val="1"/>
        <charset val="238"/>
      </rPr>
      <t xml:space="preserve">( CPV-33190000-8; 33100000-1)  </t>
    </r>
  </si>
  <si>
    <r>
      <t xml:space="preserve">PAKIET nr  7       </t>
    </r>
    <r>
      <rPr>
        <sz val="12"/>
        <rFont val="Times New Roman"/>
        <family val="1"/>
        <charset val="238"/>
      </rPr>
      <t>( CVP 33194100-7; 33194110-0)</t>
    </r>
  </si>
  <si>
    <r>
      <t>PAKIET nr  8</t>
    </r>
    <r>
      <rPr>
        <sz val="12"/>
        <rFont val="Times New Roman"/>
        <family val="1"/>
        <charset val="238"/>
      </rPr>
      <t xml:space="preserve"> (CPV 33141620-2)</t>
    </r>
  </si>
  <si>
    <r>
      <t>PAKIET nr  9</t>
    </r>
    <r>
      <rPr>
        <sz val="12"/>
        <rFont val="Times New Roman"/>
        <family val="1"/>
        <charset val="238"/>
      </rPr>
      <t xml:space="preserve">   ( 33141620-2; 33100000-1; 33141300-3; 33194100-7)</t>
    </r>
    <r>
      <rPr>
        <sz val="12"/>
        <rFont val="Czcionka tekstu podstawowego"/>
        <family val="2"/>
        <charset val="238"/>
      </rPr>
      <t/>
    </r>
  </si>
  <si>
    <r>
      <t>Pompa elastomerowa do podaży leków jednorazowego użytku; objętość nominalna 270 ml; prędkość podaży 4 ml/h wygodny owalny kształt  o miekkiej i trwałej warstwie zewnętrznej, duza przezroczystość , umozliwiajaca czytelna obserwację leku w pompie, mała wielkość; port do napełniania zamknięty koreczkiem i zabezpieczony zatyczką chroniącą przed uszkodzeniem mechanicznym i kontaminacją.Port do napełniania zintegrowany z zastawka bezzwrotna, zabezpieczajaca przed wypływem leku z pompy przez port do napełniania. Drenik infuzyjny z zaciskiem umożliwiającym zatrzymanie  infuzji  oraz filtrem czasteczkowym 1,2 μm</t>
    </r>
    <r>
      <rPr>
        <sz val="12"/>
        <color indexed="10"/>
        <rFont val="Times New Roman"/>
        <family val="1"/>
        <charset val="238"/>
      </rPr>
      <t xml:space="preserve"> </t>
    </r>
    <r>
      <rPr>
        <sz val="12"/>
        <rFont val="Times New Roman"/>
        <family val="1"/>
        <charset val="238"/>
      </rPr>
      <t>wraz z odpowietrznikiem, koniec drenu z zakończeniem  luer lock , zamkniety koreczkiem. Maksymalna objętość wypełnienia 295ml.</t>
    </r>
  </si>
  <si>
    <r>
      <t xml:space="preserve">PAKIET nr 10   </t>
    </r>
    <r>
      <rPr>
        <sz val="12"/>
        <rFont val="Times New Roman"/>
        <family val="1"/>
        <charset val="238"/>
      </rPr>
      <t xml:space="preserve"> ( CPV 33141620-2; 33194100-7;33141624-0; 33141320-9 )</t>
    </r>
  </si>
  <si>
    <r>
      <t xml:space="preserve">Kaniule dożylne wykonane z poliuretanu z min.4 wtopionymi paskami kontrastującymi w RTG. Igła z tylnym szlifem dla łatwego wprowadzenia kaniuli. Port do dodatkowych wstrzyknięć zamykany bezpiecznym korkiem , uniemożliwiającym samoistne otwarcie się bez kontroli personelu upoważnionego do przeprowadzania procedury kaniulacji. Nazwa producenta na kaniuli , na igle umożliwiająca identyfikację producenta w przypadku reklamacji, szczelnie osadzony koreczek z trzpieniem ukrytym. Port umiejscowiony centralnie wobec osi skrzydełek niewychodzący poza ich obrys. Dla ułatwienia kolory muszą odpowiadać kodowi rozmiaru kaniuli zgodnie z normami ISO. Kaniula wyposażona w hydrofobową membranę gwarantującą wysokie bezpieczeństwo zatrzymując wypływ krwi poza kaniulę zgodna z PN 10555-5. Średnica i długość kaniuli kodowana kolorystycznie.Opakowanie x 50 szt. Wszystkie rozmiary od jednego producenta.  Rozmiary: 14G dł. 50 mm; 16G dł.50 mm,17G dł.45 mm; 18G-do wyboru dwie długości: 33 lub 45 mm; 20G-do wyboru dwie długości: 25 lub 33 mm; 22G  dł. 25 mm, </t>
    </r>
    <r>
      <rPr>
        <sz val="12"/>
        <rFont val="Times New Roman"/>
        <family val="1"/>
        <charset val="238"/>
      </rPr>
      <t>24Gx19mm.</t>
    </r>
  </si>
  <si>
    <r>
      <t xml:space="preserve">PAKIET nr 12       </t>
    </r>
    <r>
      <rPr>
        <sz val="12"/>
        <rFont val="Times New Roman"/>
        <family val="1"/>
        <charset val="238"/>
      </rPr>
      <t xml:space="preserve">( CPV 33140000-3; 33141620-2 )   </t>
    </r>
    <r>
      <rPr>
        <b/>
        <sz val="12"/>
        <rFont val="Times New Roman"/>
        <family val="1"/>
        <charset val="238"/>
      </rPr>
      <t xml:space="preserve">                                                                                                                                   Akcesoria do tomografu                                                                                                                                                             </t>
    </r>
  </si>
  <si>
    <r>
      <t xml:space="preserve">PAKIET nr 2 </t>
    </r>
    <r>
      <rPr>
        <sz val="12"/>
        <rFont val="Times New Roman"/>
        <family val="1"/>
        <charset val="238"/>
      </rPr>
      <t xml:space="preserve"> ( CPV 33194100-7; 33194120-3; 33141310-6, 33141320-9)</t>
    </r>
  </si>
  <si>
    <t>Zamknięty systemu do pobierania z worków i butelek, z odpowietrzeniem - filtrem hydrofobowym wlotu powietrza (na boku przyrządu okrągły filtr zabezpieczony klapką), możliwość użycia 7 dni lub 200 aktywacji, wyposażony w zawór bezigłowy z płaską powierzchnią do dezynfekcji, umożliwiająca bezigłowe dostrzyknięcie i pobieranie płynu z worka. Zawór posiadający objętość wypełnienia 0,5ml.  Bez zawartości DEHP, lateksu, PCV, BisfenolA, pakowany pojedynczo, jałowy, sterylizowany EO. Op.x 100 szt.</t>
  </si>
  <si>
    <r>
      <t xml:space="preserve">PAKIET nr 11 </t>
    </r>
    <r>
      <rPr>
        <sz val="12"/>
        <rFont val="Times New Roman"/>
        <family val="1"/>
        <charset val="238"/>
      </rPr>
      <t>( CPV 33141300-3; 33141320-9; 33100000-1; CPV 33194110-0; 33194200-8 )</t>
    </r>
  </si>
  <si>
    <t>*Zamawiający wymaga na czas trwania umowy udostępnienia 11 szt. pomp objętościowych przeznaczonych do stosowania u dorosłych w celu okresowego lub ciągłego  podawania leków zalecanych do terapii infuzyjnej. Pompy można stosować do podawania leków, w skład których wchodzą m.in. koloidy i krystaloidy, krew i składniki krwi, płyny używane do całkowitego żywienia pozajelitowego (TPN); lipidy i płyny stosowane w żywieniu dojelitowym, podaży cytostatyków w układzie zamkniętym zgodnie z definicją NIOSH. Pompa o max masie 1,5 kg.  Pompa wyposażona w uchwyt, na którym można do mocowanie razem min.3 pomp oraz zasilacz zewnętrzny. Czułość techniczna – wykrywanie pojedynczych pęcherzyków powietrza ≤ 0,01 ml</t>
  </si>
  <si>
    <t>Pakiet 7 Poz. 1 Zgodność z certyfikatem CE/ zgodność ze świadectwem rejestracji z URPL badania potwierdzające, że system infuzyjny jest sprawdzony pod względem stabilności z 5-FU.</t>
  </si>
  <si>
    <t>WCPIT/EA/381-41/2023</t>
  </si>
  <si>
    <t>Załącznik nr 1 do SWZ</t>
  </si>
  <si>
    <r>
      <t>Sterylny wężyk pompy do pompy typu CT Motion firmy Ulrich Medical wyposażony w trzy igły przebijające środki
z kontrastem i NaCl, zabezpieczone kapturkami ochronnymi.
Elementy wężyka umożliwiają monitorowanie ciśnienia w
systemie wężyków. Wężyk zawiera filtr cząsteczkowy.
Wbudowany zawór zwrotny na jednym końcu wężyka.Czas pracy
na wężyku pompy wynosi do 24 godzin niezależnie od ilości
przebytych iniekcji. Bez zawartości lateksu oraz ftalanów
(DEHP). Informacja o braku ftalanów potwierdzona w instrukcji
obsługi dołączanej do każdego opakowania zbiorczego.
Szczelność ciśnieniowa maksymalnie 20 bar.</t>
    </r>
    <r>
      <rPr>
        <sz val="12"/>
        <color rgb="FFFF0000"/>
        <rFont val="Times New Roman"/>
        <family val="1"/>
        <charset val="238"/>
      </rPr>
      <t xml:space="preserve"> *</t>
    </r>
    <r>
      <rPr>
        <sz val="12"/>
        <rFont val="Times New Roman"/>
        <family val="1"/>
        <charset val="238"/>
      </rPr>
      <t xml:space="preserve">
</t>
    </r>
  </si>
  <si>
    <r>
      <t>Sterylny wężyk pacjenta,kompatybilny z pompą typu CT Motion firmy Ulrich Medical, długość 250cm, dwa zawory zwrotne,
złącze luer lock, bez zawartości lateksu oraz ftalanów (DEHP).
Informacja o braku ftalanów potwierdzona w instrukcji obsługi
dołączanej do każdego opakowania zbiorczego. Objętość
wężyka: 12,5ml. Szczelność ciśnieniowa maksymalnie 20 bar.</t>
    </r>
    <r>
      <rPr>
        <sz val="12"/>
        <color rgb="FFFF0000"/>
        <rFont val="Times New Roman"/>
        <family val="1"/>
        <charset val="238"/>
      </rPr>
      <t xml:space="preserve"> *</t>
    </r>
  </si>
  <si>
    <t>*Zamawiający wymaga, aby wężyki były zatwierdzone przez producenta wstrzykiwacza automatycznego firmy Ulrich Medical zgodnie z instrukcją obsługi urządzenia.</t>
  </si>
  <si>
    <t xml:space="preserve">* osłony przed światłem mogą być wyposażone w dodatkowy pasek klejący pozwalający na zamknięcie worka  </t>
  </si>
  <si>
    <r>
      <t>* Dokumenty potwierdzające kompatybilność z pompą infuzyjną typu ASCOR i B.Braun – Pakiet 2 poz. 4 i 5. Na wniosek zamawiającego potwierdzenie oryginalną instrukcją obsługi pompy</t>
    </r>
    <r>
      <rPr>
        <b/>
        <sz val="12"/>
        <color rgb="FFFF0000"/>
        <rFont val="Times New Roman"/>
        <family val="1"/>
        <charset val="238"/>
      </rPr>
      <t xml:space="preserve"> lub deklaracja/oświadczenie producenta strzykawek, że zaoferowane strzykawki będą odpowiednie do użytku z pompami Braun, oraz informacja jak należy skonfigurować pompę do pracy z tymi strzykawkami.</t>
    </r>
  </si>
  <si>
    <r>
      <t xml:space="preserve">Kaniula dożylna typu motylek przeznaczona do pobierania krwi, krtótkotrwałych infuzji/transfuzji lub dożylnego podawania leków;  z igła wykonaną z wysokiej jakości stali nierdzewnej. Długość igły 20 mm </t>
    </r>
    <r>
      <rPr>
        <sz val="12"/>
        <color rgb="FFFF0000"/>
        <rFont val="Times New Roman"/>
        <family val="1"/>
        <charset val="238"/>
      </rPr>
      <t>lub 19 mm</t>
    </r>
    <r>
      <rPr>
        <sz val="12"/>
        <rFont val="Times New Roman"/>
        <family val="1"/>
        <charset val="238"/>
      </rPr>
      <t xml:space="preserve">, długość drenu 30 cm. Materiał drenu przezroczysty, ułatwiający kotrolę przpływu leku bądź krwi. Rozmiary 19G, 20G, 21G, 22G, 23G, 25G 27 G według potrzeb zamawiającego </t>
    </r>
    <r>
      <rPr>
        <sz val="12"/>
        <color rgb="FFFF0000"/>
        <rFont val="Times New Roman"/>
        <family val="1"/>
        <charset val="238"/>
      </rPr>
      <t>lub rozmiary  18G, 19G, 20G, 21G, 22G, 23G, 25G 26 G według potrzeb zamawiającego</t>
    </r>
    <r>
      <rPr>
        <sz val="12"/>
        <rFont val="Times New Roman"/>
        <family val="1"/>
        <charset val="238"/>
      </rPr>
      <t xml:space="preserve">  Op. x 100 szt.</t>
    </r>
  </si>
  <si>
    <r>
      <t>Strzykawka  insulinowa igłą nałożoną 0,45x13mm</t>
    </r>
    <r>
      <rPr>
        <sz val="12"/>
        <color rgb="FFFF0000"/>
        <rFont val="Times New Roman"/>
        <family val="1"/>
        <charset val="238"/>
      </rPr>
      <t xml:space="preserve"> </t>
    </r>
    <r>
      <rPr>
        <sz val="12"/>
        <rFont val="Times New Roman"/>
        <family val="1"/>
        <charset val="238"/>
      </rPr>
      <t xml:space="preserve">bez przestrzeni martwej. Trzyczęściowa ze stożkiem Luer, tłok posiada podwójne uszczelnienie. Czytelna, niezmywalna skala w kolorze czarnym. Tłok zakończony gumową końcówką, bez przestrzeni martwej. Sterylizowane tlenkiem etylenu. Op.100 sztuk. </t>
    </r>
  </si>
  <si>
    <t xml:space="preserve">Strzykawka jednorazowa 50/60 ml, bursztynowa do pomp infuzyjnych B.BRAUN i ASCOR (zapewnienie kompatybilności). Wpisane w menu pompy. * Dodatkowa podwójna skala na tłoku. Op.x 100 szt. </t>
  </si>
  <si>
    <t>Strzykawka jednorazowa 50/60 ml, biała do pomp infuzyjnych B.BRAUN i ASCOR (zapewnienie kompatybilnoci). Wpisane w menu pompy. * Dodatkowa podwójna skala na tłoku. Op.x 100 szt.</t>
  </si>
  <si>
    <t xml:space="preserve">Strzykawka 100 ml z końcówką cewnikową, posiadajaca podwójne uszczelnienie tłoka, podwójna skala pomiarowa, wyposażona w łącznik redukcyjny Luer, sterylna, opakowanie folia – papier. </t>
  </si>
  <si>
    <t xml:space="preserve">Strzykawka z końcówką do cewników 50/60 ml.  posiadajaca podwójne uszczelnienie tłoka oraz podwójna skala  pomiarowa, wyposażona w łącznik redukcyjny Luer, sterylna, opakowanie folia – papier. </t>
  </si>
  <si>
    <r>
      <t xml:space="preserve">Koreczek do dezynfekcji jednorazowego użytku, z gąbka nasączoną 70% alkoholem izopropylowym; kompatybilny ze wszytskimi systemami bezigłowymi. Pakowane na paskach umożliwiających zawieszenie na statywie i szybkie użycie. </t>
    </r>
    <r>
      <rPr>
        <sz val="12"/>
        <color rgb="FFFF0000"/>
        <rFont val="Times New Roman"/>
        <family val="1"/>
        <charset val="238"/>
      </rPr>
      <t xml:space="preserve">Mogą być stareylizowane radiacyjnie. </t>
    </r>
  </si>
  <si>
    <r>
      <t xml:space="preserve">Kranik trójdrożny Luer-Lock wykonany poliwęglanu z możliwością podawania lipidów, bez lateksu. Kranik przeznaczony do wlewów dożylnych i doraźnego podawnia leków dożylnych. Możliwość zmiany pozycji w zakresie 360 stopni, wszystkie ujścia zabezpieczone koreczkami. Przepływ 525+10 ml/min. Wyposażony w optyczny i wyczuwalny identyfikator pozycji. Produkt pakowany pojedyńczo, sterylny. </t>
    </r>
    <r>
      <rPr>
        <sz val="12"/>
        <color rgb="FFFF0000"/>
        <rFont val="Times New Roman"/>
        <family val="1"/>
        <charset val="238"/>
      </rPr>
      <t xml:space="preserve"> </t>
    </r>
  </si>
  <si>
    <r>
      <t xml:space="preserve">Kranik trójdrożny Luer-Lock wykonany poliwęglanu z przeznaczony do ciągłych i wybiórczych wlewów preparatów krwiopochodnych, krwiozastępczych, płynów infuzyjnych. Możliwość zmiany pozycji w zakresie 360 stopni, wszystkie ujścia zabezpieczone koreczkami. Produkt pakowany pojedyńczo, sterylny. Kranik trójdrożny Luer-Lock z przedłużeniem 10 cm. Wyposażony w optyczny i wyczuwalny identyfikator pozycji. Produkt pakowany pojedyńczo, sterylny.  Wytrzymałość na ciśnienie  do 4,5 barów. </t>
    </r>
    <r>
      <rPr>
        <sz val="12"/>
        <rFont val="Times New Roman"/>
        <family val="1"/>
        <charset val="238"/>
      </rPr>
      <t xml:space="preserve">
</t>
    </r>
  </si>
  <si>
    <t>Strzykawka trzyczęściowa wkręcana typu Luer-Lock , pojemność i skala na cylindrze 20 ml o podziałce co 1 ml, tlok i cylinder wykonany z polipropylenu, uszczelniacz tłoka wykluczający wystąpienie reakcji alergicznej na lateks, bez zawartości PCV, DEHP,  kompatybilne z lekami cytostatycznymi, przeznaczone do bezpiecznego podawania i przygotowywania cytostatyków- , przezroczysty cylinder  umożliwiający wizualizację zawartości, wyraźne oznakowanie skali,skala czarna , niezmywalna, pojedyncza,  tłok strzykawki nawilżony olejem silikonowym, który nie powoduje zacinania się tłoka, sztucznego wzrostu ciśnienia okluzji i alarmu pompy. Typ strzykawki i logo producenta na cylindrze. Podwójny pierścień zabezpieczający chroniący przed przypadkowym wysunięciem tłoka. Jalowa , sterylizowana EO. Opakowanie 120 szt.</t>
  </si>
  <si>
    <t xml:space="preserve">Zestaw do transferu - dostęp do worka bez odpowietrzenia z bezigłowym dostępem SmartSite, nie zawiera lateksu, nie zawiera PCV. Produkt sterylny. Op.x 100 szt. </t>
  </si>
  <si>
    <r>
      <t>Jałowa strzykawka trzyczęściowa z końcówką Luer-Lock, pojemność 30 ml., tłok i cylinder wykonane z polipropylenu, bez zawartości lateksu, PCV, DEHP,  kompatybilne z lekami cytostatycznymi,przeznaczone do bezpiecznego podawania i przygotowywania cytostatyków- , czarna niezmywalna, jednostronna skala co 1 ml. Podwójny pierścień zabezpieczający chroniący przed przypadkowym wysunięciem tłoka. Logo producenta i typ strzykawki na cylindrze, opakowanie 60 szt.</t>
    </r>
    <r>
      <rPr>
        <sz val="12"/>
        <color rgb="FFFF0000"/>
        <rFont val="Times New Roman"/>
        <family val="1"/>
        <charset val="238"/>
      </rPr>
      <t xml:space="preserve"> </t>
    </r>
  </si>
  <si>
    <t>** przepuszczalność światła folii z której wykonane są osłonki do leków światłoczułych  może być potwierdzona badaniami z wynikiem  nie większym niż 10 % przy 200 – 450 nm. zgodnie z metodą badawczą dla opakowań wyrobów światłoczułych USP 37 „Lighttransmission test"</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</si>
</sst>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0\ &quot;zł&quot;;\-#,##0\ &quot;zł&quot;"/>
    <numFmt numFmtId="44" formatCode="_-* #,##0.00\ &quot;zł&quot;_-;\-* #,##0.00\ &quot;zł&quot;_-;_-* &quot;-&quot;??\ &quot;zł&quot;_-;_-@_-"/>
    <numFmt numFmtId="43" formatCode="_-* #,##0.00\ _z_ł_-;\-* #,##0.00\ _z_ł_-;_-* &quot;-&quot;??\ _z_ł_-;_-@_-"/>
    <numFmt numFmtId="164" formatCode="#,##0\ ;[Red]\-#,##0\ "/>
    <numFmt numFmtId="165" formatCode="#,##0.00\ ;[Red]\-#,##0.00\ "/>
    <numFmt numFmtId="166" formatCode="#,##0&quot; F &quot;;[Red]\(#,##0&quot; F)&quot;"/>
    <numFmt numFmtId="167" formatCode="#,##0.00&quot; F &quot;;[Red]\(#,##0.00&quot; F)&quot;"/>
    <numFmt numFmtId="168" formatCode="\ * #,##0.00&quot;    &quot;;\-* #,##0.00&quot;    &quot;;\ * \-#&quot;    &quot;;@\ "/>
    <numFmt numFmtId="169" formatCode="_-* #,##0.00\ _z_ł_-;\-* #,##0.00\ _z_ł_-;_-* \-??\ _z_ł_-;_-@_-"/>
    <numFmt numFmtId="170" formatCode="#,##0.00\ &quot;zł&quot;"/>
  </numFmts>
  <fonts count="53">
    <font>
      <sz val="11"/>
      <color indexed="8"/>
      <name val="Czcionka tekstu podstawowego"/>
      <family val="2"/>
      <charset val="238"/>
    </font>
    <font>
      <b/>
      <sz val="24"/>
      <color indexed="8"/>
      <name val="Czcionka tekstu podstawowego"/>
      <family val="2"/>
      <charset val="238"/>
    </font>
    <font>
      <sz val="18"/>
      <color indexed="8"/>
      <name val="Czcionka tekstu podstawowego"/>
      <family val="2"/>
      <charset val="238"/>
    </font>
    <font>
      <sz val="12"/>
      <color indexed="8"/>
      <name val="Czcionka tekstu podstawowego"/>
      <family val="2"/>
      <charset val="238"/>
    </font>
    <font>
      <sz val="10"/>
      <color indexed="63"/>
      <name val="Czcionka tekstu podstawowego"/>
      <family val="2"/>
      <charset val="238"/>
    </font>
    <font>
      <i/>
      <sz val="10"/>
      <color indexed="23"/>
      <name val="Czcionka tekstu podstawowego"/>
      <family val="2"/>
      <charset val="238"/>
    </font>
    <font>
      <sz val="10"/>
      <color indexed="17"/>
      <name val="Czcionka tekstu podstawowego"/>
      <family val="2"/>
      <charset val="238"/>
    </font>
    <font>
      <sz val="10"/>
      <color indexed="19"/>
      <name val="Czcionka tekstu podstawowego"/>
      <family val="2"/>
      <charset val="238"/>
    </font>
    <font>
      <sz val="10"/>
      <color indexed="16"/>
      <name val="Czcionka tekstu podstawowego"/>
      <family val="2"/>
      <charset val="238"/>
    </font>
    <font>
      <b/>
      <sz val="10"/>
      <color indexed="9"/>
      <name val="Czcionka tekstu podstawowego"/>
      <family val="2"/>
      <charset val="238"/>
    </font>
    <font>
      <b/>
      <sz val="10"/>
      <color indexed="8"/>
      <name val="Czcionka tekstu podstawowego"/>
      <family val="2"/>
      <charset val="238"/>
    </font>
    <font>
      <sz val="10"/>
      <color indexed="9"/>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62"/>
      <name val="Czcionka tekstu podstawowego"/>
      <family val="2"/>
      <charset val="238"/>
    </font>
    <font>
      <b/>
      <sz val="13"/>
      <color indexed="62"/>
      <name val="Czcionka tekstu podstawowego"/>
      <family val="2"/>
      <charset val="238"/>
    </font>
    <font>
      <b/>
      <sz val="11"/>
      <color indexed="62"/>
      <name val="Czcionka tekstu podstawowego"/>
      <family val="2"/>
      <charset val="238"/>
    </font>
    <font>
      <sz val="11"/>
      <color indexed="19"/>
      <name val="Czcionka tekstu podstawowego"/>
      <family val="2"/>
      <charset val="238"/>
    </font>
    <font>
      <sz val="10"/>
      <name val="Arial"/>
      <family val="2"/>
      <charset val="238"/>
    </font>
    <font>
      <sz val="10"/>
      <name val="Arial CE"/>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62"/>
      <name val="Cambria"/>
      <family val="2"/>
      <charset val="238"/>
    </font>
    <font>
      <sz val="11"/>
      <color indexed="20"/>
      <name val="Czcionka tekstu podstawowego"/>
      <family val="2"/>
      <charset val="238"/>
    </font>
    <font>
      <sz val="8"/>
      <name val="Czcionka tekstu podstawowego"/>
      <family val="2"/>
      <charset val="238"/>
    </font>
    <font>
      <sz val="12"/>
      <name val="Times New Roman"/>
      <family val="1"/>
      <charset val="238"/>
    </font>
    <font>
      <b/>
      <sz val="12"/>
      <name val="Times New Roman"/>
      <family val="1"/>
      <charset val="238"/>
    </font>
    <font>
      <sz val="12"/>
      <name val="Czcionka tekstu podstawowego"/>
      <family val="2"/>
      <charset val="238"/>
    </font>
    <font>
      <sz val="11"/>
      <color indexed="8"/>
      <name val="Czcionka tekstu podstawowego"/>
      <family val="2"/>
      <charset val="238"/>
    </font>
    <font>
      <b/>
      <i/>
      <sz val="12"/>
      <name val="Times New Roman"/>
      <family val="1"/>
      <charset val="238"/>
    </font>
    <font>
      <i/>
      <sz val="12"/>
      <name val="Times New Roman"/>
      <family val="1"/>
      <charset val="238"/>
    </font>
    <font>
      <vertAlign val="superscript"/>
      <sz val="12"/>
      <name val="Times New Roman"/>
      <family val="1"/>
      <charset val="238"/>
    </font>
    <font>
      <sz val="12"/>
      <color indexed="10"/>
      <name val="Times New Roman"/>
      <family val="1"/>
      <charset val="238"/>
    </font>
    <font>
      <sz val="12"/>
      <color indexed="8"/>
      <name val="Times New Roman"/>
      <family val="1"/>
      <charset val="238"/>
    </font>
    <font>
      <sz val="12"/>
      <name val="Times New Roman"/>
      <family val="1"/>
    </font>
    <font>
      <sz val="12"/>
      <color indexed="8"/>
      <name val="Times New Roman"/>
      <family val="1"/>
    </font>
    <font>
      <b/>
      <sz val="12"/>
      <color indexed="8"/>
      <name val="Times New Roman"/>
      <family val="1"/>
    </font>
    <font>
      <b/>
      <sz val="12"/>
      <name val="Times New Roman"/>
      <family val="1"/>
    </font>
    <font>
      <sz val="12"/>
      <name val="Times New Roman"/>
      <family val="1"/>
      <charset val="1"/>
    </font>
    <font>
      <b/>
      <sz val="12"/>
      <name val="Times New Roman"/>
      <family val="1"/>
      <charset val="1"/>
    </font>
    <font>
      <b/>
      <sz val="12"/>
      <color indexed="8"/>
      <name val="Times New Roman"/>
      <family val="1"/>
      <charset val="238"/>
    </font>
    <font>
      <sz val="10"/>
      <color rgb="FF000000"/>
      <name val="Arial CE"/>
      <charset val="238"/>
    </font>
    <font>
      <sz val="11"/>
      <color theme="1"/>
      <name val="Calibri"/>
      <family val="2"/>
      <charset val="238"/>
      <scheme val="minor"/>
    </font>
    <font>
      <sz val="12"/>
      <color theme="1"/>
      <name val="Times New Roman"/>
      <family val="1"/>
    </font>
    <font>
      <b/>
      <sz val="12"/>
      <color theme="1"/>
      <name val="Times New Roman"/>
      <family val="1"/>
    </font>
    <font>
      <sz val="12"/>
      <color rgb="FFFF0000"/>
      <name val="Times New Roman"/>
      <family val="1"/>
      <charset val="238"/>
    </font>
    <font>
      <b/>
      <sz val="12"/>
      <color rgb="FFFF0000"/>
      <name val="Times New Roman"/>
      <family val="1"/>
      <charset val="238"/>
    </font>
  </fonts>
  <fills count="23">
    <fill>
      <patternFill patternType="none"/>
    </fill>
    <fill>
      <patternFill patternType="gray125"/>
    </fill>
    <fill>
      <patternFill patternType="solid">
        <fgColor indexed="31"/>
        <bgColor indexed="47"/>
      </patternFill>
    </fill>
    <fill>
      <patternFill patternType="solid">
        <fgColor indexed="47"/>
        <bgColor indexed="31"/>
      </patternFill>
    </fill>
    <fill>
      <patternFill patternType="solid">
        <fgColor indexed="26"/>
        <bgColor indexed="9"/>
      </patternFill>
    </fill>
    <fill>
      <patternFill patternType="solid">
        <fgColor indexed="27"/>
        <bgColor indexed="41"/>
      </patternFill>
    </fill>
    <fill>
      <patternFill patternType="solid">
        <fgColor indexed="22"/>
        <bgColor indexed="31"/>
      </patternFill>
    </fill>
    <fill>
      <patternFill patternType="solid">
        <fgColor indexed="29"/>
        <bgColor indexed="45"/>
      </patternFill>
    </fill>
    <fill>
      <patternFill patternType="solid">
        <fgColor indexed="43"/>
        <bgColor indexed="26"/>
      </patternFill>
    </fill>
    <fill>
      <patternFill patternType="solid">
        <fgColor indexed="44"/>
        <bgColor indexed="22"/>
      </patternFill>
    </fill>
    <fill>
      <patternFill patternType="solid">
        <fgColor indexed="49"/>
        <bgColor indexed="40"/>
      </patternFill>
    </fill>
    <fill>
      <patternFill patternType="solid">
        <fgColor indexed="8"/>
        <bgColor indexed="58"/>
      </patternFill>
    </fill>
    <fill>
      <patternFill patternType="solid">
        <fgColor indexed="23"/>
        <bgColor indexed="55"/>
      </patternFill>
    </fill>
    <fill>
      <patternFill patternType="solid">
        <fgColor indexed="10"/>
        <bgColor indexed="16"/>
      </patternFill>
    </fill>
    <fill>
      <patternFill patternType="solid">
        <fgColor indexed="57"/>
        <bgColor indexed="21"/>
      </patternFill>
    </fill>
    <fill>
      <patternFill patternType="solid">
        <fgColor indexed="54"/>
        <bgColor indexed="23"/>
      </patternFill>
    </fill>
    <fill>
      <patternFill patternType="solid">
        <fgColor indexed="53"/>
        <bgColor indexed="52"/>
      </patternFill>
    </fill>
    <fill>
      <patternFill patternType="solid">
        <fgColor indexed="9"/>
        <bgColor indexed="26"/>
      </patternFill>
    </fill>
    <fill>
      <patternFill patternType="solid">
        <fgColor indexed="42"/>
        <bgColor indexed="27"/>
      </patternFill>
    </fill>
    <fill>
      <patternFill patternType="solid">
        <fgColor indexed="16"/>
        <bgColor indexed="10"/>
      </patternFill>
    </fill>
    <fill>
      <patternFill patternType="solid">
        <fgColor indexed="55"/>
        <bgColor indexed="23"/>
      </patternFill>
    </fill>
    <fill>
      <patternFill patternType="solid">
        <fgColor indexed="45"/>
        <bgColor indexed="29"/>
      </patternFill>
    </fill>
    <fill>
      <patternFill patternType="solid">
        <fgColor theme="0"/>
        <bgColor indexed="64"/>
      </patternFill>
    </fill>
  </fills>
  <borders count="31">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indexed="22"/>
      </left>
      <right style="thin">
        <color indexed="22"/>
      </right>
      <top style="thin">
        <color indexed="22"/>
      </top>
      <bottom style="thin">
        <color indexed="22"/>
      </bottom>
      <diagonal/>
    </border>
    <border>
      <left/>
      <right style="thin">
        <color indexed="8"/>
      </right>
      <top/>
      <bottom/>
      <diagonal/>
    </border>
    <border>
      <left style="thin">
        <color indexed="8"/>
      </left>
      <right style="thin">
        <color indexed="8"/>
      </right>
      <top style="thin">
        <color indexed="8"/>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bottom style="thin">
        <color indexed="8"/>
      </bottom>
      <diagonal/>
    </border>
    <border>
      <left style="hair">
        <color indexed="8"/>
      </left>
      <right style="hair">
        <color indexed="8"/>
      </right>
      <top style="hair">
        <color indexed="8"/>
      </top>
      <bottom style="hair">
        <color indexed="8"/>
      </bottom>
      <diagonal/>
    </border>
    <border>
      <left/>
      <right style="thin">
        <color indexed="8"/>
      </right>
      <top style="thin">
        <color indexed="8"/>
      </top>
      <bottom/>
      <diagonal/>
    </border>
    <border>
      <left style="thin">
        <color indexed="8"/>
      </left>
      <right style="thin">
        <color indexed="8"/>
      </right>
      <top/>
      <bottom/>
      <diagonal/>
    </border>
    <border>
      <left/>
      <right/>
      <top style="thin">
        <color indexed="8"/>
      </top>
      <bottom/>
      <diagonal/>
    </border>
    <border>
      <left style="thin">
        <color indexed="8"/>
      </left>
      <right/>
      <top/>
      <bottom/>
      <diagonal/>
    </border>
    <border>
      <left style="thin">
        <color indexed="8"/>
      </left>
      <right/>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8"/>
      </top>
      <bottom style="thin">
        <color indexed="8"/>
      </bottom>
      <diagonal/>
    </border>
  </borders>
  <cellStyleXfs count="94">
    <xf numFmtId="0" fontId="0" fillId="0" borderId="0"/>
    <xf numFmtId="0" fontId="34" fillId="2" borderId="0" applyNumberFormat="0" applyBorder="0" applyAlignment="0" applyProtection="0"/>
    <xf numFmtId="0" fontId="34" fillId="3" borderId="0" applyNumberFormat="0" applyBorder="0" applyAlignment="0" applyProtection="0"/>
    <xf numFmtId="0" fontId="34" fillId="4" borderId="0" applyNumberFormat="0" applyBorder="0" applyAlignment="0" applyProtection="0"/>
    <xf numFmtId="0" fontId="34" fillId="2" borderId="0" applyNumberFormat="0" applyBorder="0" applyAlignment="0" applyProtection="0"/>
    <xf numFmtId="0" fontId="34" fillId="5" borderId="0" applyNumberFormat="0" applyBorder="0" applyAlignment="0" applyProtection="0"/>
    <xf numFmtId="0" fontId="34" fillId="3" borderId="0" applyNumberFormat="0" applyBorder="0" applyAlignment="0" applyProtection="0"/>
    <xf numFmtId="0" fontId="34" fillId="6" borderId="0" applyNumberFormat="0" applyBorder="0" applyAlignment="0" applyProtection="0"/>
    <xf numFmtId="0" fontId="34" fillId="7" borderId="0" applyNumberFormat="0" applyBorder="0" applyAlignment="0" applyProtection="0"/>
    <xf numFmtId="0" fontId="34" fillId="8" borderId="0" applyNumberFormat="0" applyBorder="0" applyAlignment="0" applyProtection="0"/>
    <xf numFmtId="0" fontId="34" fillId="6" borderId="0" applyNumberFormat="0" applyBorder="0" applyAlignment="0" applyProtection="0"/>
    <xf numFmtId="0" fontId="34" fillId="9" borderId="0" applyNumberFormat="0" applyBorder="0" applyAlignment="0" applyProtection="0"/>
    <xf numFmtId="0" fontId="34" fillId="3" borderId="0" applyNumberFormat="0" applyBorder="0" applyAlignment="0" applyProtection="0"/>
    <xf numFmtId="0" fontId="12" fillId="10"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6" borderId="0" applyNumberFormat="0" applyBorder="0" applyAlignment="0" applyProtection="0"/>
    <xf numFmtId="0" fontId="12" fillId="10" borderId="0" applyNumberFormat="0" applyBorder="0" applyAlignment="0" applyProtection="0"/>
    <xf numFmtId="0" fontId="12" fillId="7" borderId="0" applyNumberFormat="0" applyBorder="0" applyAlignment="0" applyProtection="0"/>
    <xf numFmtId="0" fontId="10" fillId="0" borderId="0" applyNumberFormat="0" applyFill="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0" borderId="0" applyNumberFormat="0" applyFill="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0" borderId="0" applyNumberFormat="0" applyBorder="0" applyAlignment="0" applyProtection="0"/>
    <xf numFmtId="0" fontId="12" fillId="16"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164" fontId="34" fillId="0" borderId="0" applyFill="0" applyBorder="0" applyAlignment="0" applyProtection="0"/>
    <xf numFmtId="165" fontId="34" fillId="0" borderId="0" applyFill="0" applyBorder="0" applyAlignment="0" applyProtection="0"/>
    <xf numFmtId="166" fontId="34" fillId="0" borderId="0" applyFill="0" applyBorder="0" applyAlignment="0" applyProtection="0"/>
    <xf numFmtId="167" fontId="34" fillId="0" borderId="0" applyFill="0" applyBorder="0" applyAlignment="0" applyProtection="0"/>
    <xf numFmtId="0" fontId="13" fillId="8" borderId="1" applyNumberFormat="0" applyAlignment="0" applyProtection="0"/>
    <xf numFmtId="0" fontId="14" fillId="17" borderId="2" applyNumberFormat="0" applyAlignment="0" applyProtection="0"/>
    <xf numFmtId="0" fontId="15" fillId="18" borderId="0" applyNumberFormat="0" applyBorder="0" applyAlignment="0" applyProtection="0"/>
    <xf numFmtId="168" fontId="22" fillId="0" borderId="0" applyFill="0" applyBorder="0" applyAlignment="0" applyProtection="0"/>
    <xf numFmtId="0" fontId="9" fillId="19" borderId="0" applyNumberFormat="0" applyBorder="0" applyAlignment="0" applyProtection="0"/>
    <xf numFmtId="0" fontId="9" fillId="19" borderId="0" applyNumberFormat="0" applyBorder="0" applyAlignment="0" applyProtection="0"/>
    <xf numFmtId="0" fontId="47" fillId="0" borderId="0" applyNumberFormat="0" applyBorder="0" applyProtection="0"/>
    <xf numFmtId="0" fontId="5" fillId="0" borderId="0" applyNumberFormat="0" applyFill="0" applyBorder="0" applyAlignment="0" applyProtection="0"/>
    <xf numFmtId="0" fontId="5" fillId="0" borderId="0" applyNumberFormat="0" applyFill="0" applyBorder="0" applyAlignment="0" applyProtection="0"/>
    <xf numFmtId="0" fontId="6" fillId="18" borderId="0" applyNumberFormat="0" applyBorder="0" applyAlignment="0" applyProtection="0"/>
    <xf numFmtId="0" fontId="6" fillId="18" borderId="0" applyNumberFormat="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1" fillId="0" borderId="0" applyNumberFormat="0" applyFill="0" applyBorder="0" applyAlignment="0" applyProtection="0"/>
    <xf numFmtId="0" fontId="16" fillId="0" borderId="3" applyNumberFormat="0" applyFill="0" applyAlignment="0" applyProtection="0"/>
    <xf numFmtId="0" fontId="17" fillId="20" borderId="4" applyNumberFormat="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7" fillId="4" borderId="0" applyNumberFormat="0" applyBorder="0" applyAlignment="0" applyProtection="0"/>
    <xf numFmtId="0" fontId="7" fillId="4" borderId="0" applyNumberFormat="0" applyBorder="0" applyAlignment="0" applyProtection="0"/>
    <xf numFmtId="0" fontId="21" fillId="8" borderId="0" applyNumberFormat="0" applyBorder="0" applyAlignment="0" applyProtection="0"/>
    <xf numFmtId="0" fontId="22" fillId="0" borderId="0"/>
    <xf numFmtId="0" fontId="22" fillId="0" borderId="0"/>
    <xf numFmtId="0" fontId="23" fillId="0" borderId="0"/>
    <xf numFmtId="0" fontId="23" fillId="0" borderId="0"/>
    <xf numFmtId="0" fontId="23" fillId="0" borderId="0"/>
    <xf numFmtId="0" fontId="23" fillId="0" borderId="0"/>
    <xf numFmtId="0" fontId="23" fillId="0" borderId="0"/>
    <xf numFmtId="0" fontId="48" fillId="0" borderId="0"/>
    <xf numFmtId="0" fontId="48" fillId="0" borderId="0"/>
    <xf numFmtId="0" fontId="4" fillId="4" borderId="1" applyNumberFormat="0" applyAlignment="0" applyProtection="0"/>
    <xf numFmtId="0" fontId="4" fillId="4" borderId="1" applyNumberFormat="0" applyAlignment="0" applyProtection="0"/>
    <xf numFmtId="0" fontId="24" fillId="17" borderId="1" applyNumberFormat="0" applyAlignment="0" applyProtection="0"/>
    <xf numFmtId="9" fontId="34" fillId="0" borderId="0" applyFill="0" applyBorder="0" applyAlignment="0" applyProtection="0"/>
    <xf numFmtId="9" fontId="34" fillId="0" borderId="0" applyFill="0" applyBorder="0" applyAlignment="0" applyProtection="0"/>
    <xf numFmtId="9" fontId="34" fillId="0" borderId="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22" fillId="0" borderId="0"/>
    <xf numFmtId="0" fontId="25" fillId="0" borderId="8" applyNumberFormat="0" applyFill="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28" fillId="0" borderId="0" applyNumberFormat="0" applyFill="0" applyBorder="0" applyAlignment="0" applyProtection="0"/>
    <xf numFmtId="0" fontId="34" fillId="4" borderId="9" applyNumberFormat="0" applyAlignment="0" applyProtection="0"/>
    <xf numFmtId="44" fontId="48" fillId="0" borderId="0" applyFon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29" fillId="21" borderId="0" applyNumberFormat="0" applyBorder="0" applyAlignment="0" applyProtection="0"/>
  </cellStyleXfs>
  <cellXfs count="240">
    <xf numFmtId="0" fontId="0" fillId="0" borderId="0" xfId="0"/>
    <xf numFmtId="0" fontId="31" fillId="22" borderId="0" xfId="0" applyFont="1" applyFill="1" applyBorder="1" applyAlignment="1">
      <alignment horizontal="center" vertical="top" wrapText="1"/>
    </xf>
    <xf numFmtId="0" fontId="32" fillId="22" borderId="0" xfId="0" applyFont="1" applyFill="1" applyBorder="1" applyAlignment="1">
      <alignment horizontal="left" vertical="top" wrapText="1"/>
    </xf>
    <xf numFmtId="4" fontId="31" fillId="22" borderId="0" xfId="0" applyNumberFormat="1" applyFont="1" applyFill="1" applyBorder="1" applyAlignment="1">
      <alignment horizontal="center" vertical="top" wrapText="1"/>
    </xf>
    <xf numFmtId="168" fontId="31" fillId="22" borderId="0" xfId="42" applyFont="1" applyFill="1" applyBorder="1" applyAlignment="1" applyProtection="1">
      <alignment horizontal="center" vertical="top" wrapText="1"/>
    </xf>
    <xf numFmtId="0" fontId="31" fillId="22" borderId="0" xfId="0" applyFont="1" applyFill="1" applyBorder="1" applyAlignment="1">
      <alignment horizontal="left"/>
    </xf>
    <xf numFmtId="0" fontId="31" fillId="22" borderId="0" xfId="0" applyFont="1" applyFill="1" applyBorder="1" applyAlignment="1">
      <alignment horizontal="left" vertical="top" wrapText="1"/>
    </xf>
    <xf numFmtId="2" fontId="31" fillId="22" borderId="0" xfId="0" applyNumberFormat="1" applyFont="1" applyFill="1" applyBorder="1" applyAlignment="1">
      <alignment horizontal="center" vertical="top" wrapText="1"/>
    </xf>
    <xf numFmtId="9" fontId="31" fillId="22" borderId="0" xfId="0" applyNumberFormat="1" applyFont="1" applyFill="1" applyBorder="1" applyAlignment="1">
      <alignment horizontal="center" vertical="top" wrapText="1"/>
    </xf>
    <xf numFmtId="0" fontId="31" fillId="22" borderId="10" xfId="0" applyFont="1" applyFill="1" applyBorder="1" applyAlignment="1">
      <alignment horizontal="center" vertical="top" wrapText="1"/>
    </xf>
    <xf numFmtId="0" fontId="32" fillId="22" borderId="11" xfId="0" applyFont="1" applyFill="1" applyBorder="1" applyAlignment="1">
      <alignment horizontal="left" vertical="top" wrapText="1"/>
    </xf>
    <xf numFmtId="0" fontId="31" fillId="22" borderId="0" xfId="0" applyFont="1" applyFill="1" applyAlignment="1">
      <alignment horizontal="left"/>
    </xf>
    <xf numFmtId="0" fontId="31" fillId="22" borderId="12" xfId="0" applyFont="1" applyFill="1" applyBorder="1" applyAlignment="1">
      <alignment horizontal="center" vertical="top" wrapText="1"/>
    </xf>
    <xf numFmtId="0" fontId="32" fillId="22" borderId="13" xfId="67" applyFont="1" applyFill="1" applyBorder="1" applyAlignment="1" applyProtection="1">
      <alignment horizontal="left" vertical="top" wrapText="1"/>
      <protection locked="0"/>
    </xf>
    <xf numFmtId="0" fontId="36" fillId="22" borderId="14" xfId="67" applyFont="1" applyFill="1" applyBorder="1" applyAlignment="1" applyProtection="1">
      <alignment horizontal="center" vertical="top" wrapText="1"/>
      <protection locked="0"/>
    </xf>
    <xf numFmtId="0" fontId="35" fillId="22" borderId="14" xfId="67" applyFont="1" applyFill="1" applyBorder="1" applyAlignment="1" applyProtection="1">
      <alignment horizontal="left" vertical="top" wrapText="1"/>
      <protection locked="0"/>
    </xf>
    <xf numFmtId="0" fontId="35" fillId="22" borderId="14" xfId="67" applyFont="1" applyFill="1" applyBorder="1" applyAlignment="1" applyProtection="1">
      <alignment horizontal="center" vertical="center" wrapText="1"/>
      <protection locked="0"/>
    </xf>
    <xf numFmtId="2" fontId="35" fillId="22" borderId="14" xfId="77" applyNumberFormat="1" applyFont="1" applyFill="1" applyBorder="1" applyAlignment="1" applyProtection="1">
      <alignment horizontal="center" vertical="center" wrapText="1"/>
      <protection locked="0"/>
    </xf>
    <xf numFmtId="9" fontId="35" fillId="22" borderId="14" xfId="67" applyNumberFormat="1" applyFont="1" applyFill="1" applyBorder="1" applyAlignment="1" applyProtection="1">
      <alignment horizontal="center" vertical="center" wrapText="1"/>
      <protection locked="0"/>
    </xf>
    <xf numFmtId="0" fontId="36" fillId="22" borderId="14" xfId="0" applyFont="1" applyFill="1" applyBorder="1" applyAlignment="1">
      <alignment horizontal="center" vertical="center" wrapText="1"/>
    </xf>
    <xf numFmtId="0" fontId="36" fillId="22" borderId="14" xfId="0" applyFont="1" applyFill="1" applyBorder="1" applyAlignment="1">
      <alignment horizontal="left" vertical="center" wrapText="1"/>
    </xf>
    <xf numFmtId="0" fontId="36" fillId="22" borderId="14" xfId="67" applyFont="1" applyFill="1" applyBorder="1" applyAlignment="1" applyProtection="1">
      <alignment horizontal="center" vertical="center" wrapText="1"/>
      <protection locked="0"/>
    </xf>
    <xf numFmtId="0" fontId="36" fillId="22" borderId="14" xfId="71" applyFont="1" applyFill="1" applyBorder="1" applyAlignment="1">
      <alignment horizontal="center" vertical="center"/>
    </xf>
    <xf numFmtId="0" fontId="31" fillId="22" borderId="14" xfId="0" applyFont="1" applyFill="1" applyBorder="1" applyAlignment="1">
      <alignment horizontal="center" vertical="top" wrapText="1"/>
    </xf>
    <xf numFmtId="0" fontId="31" fillId="22" borderId="14" xfId="71" applyFont="1" applyFill="1" applyBorder="1" applyAlignment="1">
      <alignment horizontal="left" vertical="top" wrapText="1"/>
    </xf>
    <xf numFmtId="0" fontId="31" fillId="22" borderId="14" xfId="71" applyFont="1" applyFill="1" applyBorder="1" applyAlignment="1">
      <alignment horizontal="center" vertical="top" wrapText="1"/>
    </xf>
    <xf numFmtId="2" fontId="31" fillId="22" borderId="14" xfId="0" applyNumberFormat="1" applyFont="1" applyFill="1" applyBorder="1" applyAlignment="1">
      <alignment horizontal="center" vertical="top" wrapText="1"/>
    </xf>
    <xf numFmtId="9" fontId="31" fillId="22" borderId="14" xfId="0" applyNumberFormat="1" applyFont="1" applyFill="1" applyBorder="1" applyAlignment="1">
      <alignment horizontal="center" vertical="top" wrapText="1"/>
    </xf>
    <xf numFmtId="0" fontId="31" fillId="22" borderId="14" xfId="0" applyFont="1" applyFill="1" applyBorder="1" applyAlignment="1">
      <alignment horizontal="center"/>
    </xf>
    <xf numFmtId="0" fontId="31" fillId="22" borderId="14" xfId="67" applyFont="1" applyFill="1" applyBorder="1" applyAlignment="1" applyProtection="1">
      <alignment horizontal="center" vertical="top" wrapText="1"/>
      <protection locked="0"/>
    </xf>
    <xf numFmtId="0" fontId="31" fillId="22" borderId="14" xfId="70" applyFont="1" applyFill="1" applyBorder="1" applyAlignment="1">
      <alignment horizontal="left" vertical="top" wrapText="1"/>
    </xf>
    <xf numFmtId="0" fontId="31" fillId="22" borderId="14" xfId="70" applyFont="1" applyFill="1" applyBorder="1" applyAlignment="1">
      <alignment horizontal="center" vertical="top" wrapText="1"/>
    </xf>
    <xf numFmtId="2" fontId="31" fillId="22" borderId="14" xfId="67" applyNumberFormat="1" applyFont="1" applyFill="1" applyBorder="1" applyAlignment="1" applyProtection="1">
      <alignment horizontal="center" vertical="top" wrapText="1"/>
      <protection locked="0"/>
    </xf>
    <xf numFmtId="0" fontId="31" fillId="22" borderId="14" xfId="67" applyFont="1" applyFill="1" applyBorder="1" applyAlignment="1" applyProtection="1">
      <alignment horizontal="left" vertical="top" wrapText="1"/>
      <protection locked="0"/>
    </xf>
    <xf numFmtId="0" fontId="31" fillId="22" borderId="14" xfId="0" applyFont="1" applyFill="1" applyBorder="1" applyAlignment="1">
      <alignment horizontal="center" vertical="center" wrapText="1"/>
    </xf>
    <xf numFmtId="2" fontId="32" fillId="22" borderId="14" xfId="77" applyNumberFormat="1" applyFont="1" applyFill="1" applyBorder="1" applyAlignment="1" applyProtection="1">
      <alignment horizontal="center" vertical="center" wrapText="1"/>
      <protection locked="0"/>
    </xf>
    <xf numFmtId="0" fontId="32" fillId="22" borderId="14" xfId="67" applyFont="1" applyFill="1" applyBorder="1" applyAlignment="1" applyProtection="1">
      <alignment horizontal="center" vertical="center" wrapText="1"/>
      <protection locked="0"/>
    </xf>
    <xf numFmtId="0" fontId="31" fillId="22" borderId="0" xfId="0" applyFont="1" applyFill="1" applyAlignment="1">
      <alignment horizontal="left" vertical="top" wrapText="1"/>
    </xf>
    <xf numFmtId="0" fontId="31" fillId="22" borderId="0" xfId="0" applyFont="1" applyFill="1" applyBorder="1" applyAlignment="1">
      <alignment horizontal="center" vertical="center" wrapText="1"/>
    </xf>
    <xf numFmtId="2" fontId="32" fillId="22" borderId="0" xfId="0" applyNumberFormat="1" applyFont="1" applyFill="1" applyBorder="1" applyAlignment="1">
      <alignment horizontal="center" vertical="center" wrapText="1"/>
    </xf>
    <xf numFmtId="9" fontId="31" fillId="22" borderId="0" xfId="0" applyNumberFormat="1" applyFont="1" applyFill="1" applyBorder="1" applyAlignment="1">
      <alignment horizontal="center" vertical="center" wrapText="1"/>
    </xf>
    <xf numFmtId="0" fontId="31" fillId="22" borderId="11" xfId="67" applyFont="1" applyFill="1" applyBorder="1" applyAlignment="1" applyProtection="1">
      <alignment horizontal="center" vertical="top" wrapText="1"/>
      <protection locked="0"/>
    </xf>
    <xf numFmtId="0" fontId="31" fillId="22" borderId="11" xfId="70" applyFont="1" applyFill="1" applyBorder="1" applyAlignment="1">
      <alignment horizontal="left" vertical="top" wrapText="1"/>
    </xf>
    <xf numFmtId="0" fontId="31" fillId="22" borderId="11" xfId="0" applyFont="1" applyFill="1" applyBorder="1" applyAlignment="1">
      <alignment horizontal="center" vertical="top" wrapText="1"/>
    </xf>
    <xf numFmtId="3" fontId="31" fillId="22" borderId="11" xfId="70" applyNumberFormat="1" applyFont="1" applyFill="1" applyBorder="1" applyAlignment="1">
      <alignment horizontal="center" vertical="top" wrapText="1"/>
    </xf>
    <xf numFmtId="4" fontId="31" fillId="22" borderId="11" xfId="67" applyNumberFormat="1" applyFont="1" applyFill="1" applyBorder="1" applyAlignment="1" applyProtection="1">
      <alignment horizontal="center" vertical="top" wrapText="1"/>
      <protection locked="0"/>
    </xf>
    <xf numFmtId="9" fontId="31" fillId="22" borderId="11" xfId="0" applyNumberFormat="1" applyFont="1" applyFill="1" applyBorder="1" applyAlignment="1">
      <alignment horizontal="center" vertical="top" wrapText="1"/>
    </xf>
    <xf numFmtId="0" fontId="31" fillId="22" borderId="11" xfId="0" applyFont="1" applyFill="1" applyBorder="1" applyAlignment="1">
      <alignment horizontal="center"/>
    </xf>
    <xf numFmtId="0" fontId="31" fillId="22" borderId="13" xfId="67" applyFont="1" applyFill="1" applyBorder="1" applyAlignment="1" applyProtection="1">
      <alignment horizontal="center" vertical="top" wrapText="1"/>
      <protection locked="0"/>
    </xf>
    <xf numFmtId="0" fontId="31" fillId="22" borderId="13" xfId="70" applyFont="1" applyFill="1" applyBorder="1" applyAlignment="1">
      <alignment horizontal="left" vertical="top" wrapText="1"/>
    </xf>
    <xf numFmtId="0" fontId="31" fillId="22" borderId="13" xfId="0" applyFont="1" applyFill="1" applyBorder="1" applyAlignment="1">
      <alignment horizontal="center" vertical="top" wrapText="1"/>
    </xf>
    <xf numFmtId="3" fontId="31" fillId="22" borderId="13" xfId="70" applyNumberFormat="1" applyFont="1" applyFill="1" applyBorder="1" applyAlignment="1">
      <alignment horizontal="center" vertical="top" wrapText="1"/>
    </xf>
    <xf numFmtId="4" fontId="31" fillId="22" borderId="13" xfId="67" applyNumberFormat="1" applyFont="1" applyFill="1" applyBorder="1" applyAlignment="1" applyProtection="1">
      <alignment horizontal="center" vertical="top" wrapText="1"/>
      <protection locked="0"/>
    </xf>
    <xf numFmtId="9" fontId="31" fillId="22" borderId="13" xfId="0" applyNumberFormat="1" applyFont="1" applyFill="1" applyBorder="1" applyAlignment="1">
      <alignment horizontal="center" vertical="top" wrapText="1"/>
    </xf>
    <xf numFmtId="0" fontId="31" fillId="22" borderId="13" xfId="0" applyFont="1" applyFill="1" applyBorder="1" applyAlignment="1">
      <alignment horizontal="center"/>
    </xf>
    <xf numFmtId="0" fontId="31" fillId="22" borderId="14" xfId="0" applyFont="1" applyFill="1" applyBorder="1" applyAlignment="1">
      <alignment horizontal="left" vertical="top" wrapText="1"/>
    </xf>
    <xf numFmtId="3" fontId="31" fillId="22" borderId="14" xfId="0" applyNumberFormat="1" applyFont="1" applyFill="1" applyBorder="1" applyAlignment="1">
      <alignment horizontal="center" vertical="top" wrapText="1"/>
    </xf>
    <xf numFmtId="168" fontId="31" fillId="22" borderId="14" xfId="42" applyFont="1" applyFill="1" applyBorder="1" applyAlignment="1" applyProtection="1">
      <alignment horizontal="center" vertical="top" wrapText="1"/>
    </xf>
    <xf numFmtId="3" fontId="31" fillId="22" borderId="14" xfId="71" applyNumberFormat="1" applyFont="1" applyFill="1" applyBorder="1" applyAlignment="1">
      <alignment horizontal="center" vertical="top" wrapText="1"/>
    </xf>
    <xf numFmtId="4" fontId="31" fillId="22" borderId="14" xfId="67" applyNumberFormat="1" applyFont="1" applyFill="1" applyBorder="1" applyAlignment="1" applyProtection="1">
      <alignment horizontal="center" vertical="top" wrapText="1"/>
      <protection locked="0"/>
    </xf>
    <xf numFmtId="3" fontId="31" fillId="22" borderId="14" xfId="70" applyNumberFormat="1" applyFont="1" applyFill="1" applyBorder="1" applyAlignment="1">
      <alignment horizontal="center" vertical="top" wrapText="1"/>
    </xf>
    <xf numFmtId="0" fontId="31" fillId="22" borderId="13" xfId="0" applyFont="1" applyFill="1" applyBorder="1" applyAlignment="1">
      <alignment horizontal="center" vertical="center" wrapText="1"/>
    </xf>
    <xf numFmtId="2" fontId="32" fillId="22" borderId="13" xfId="77" applyNumberFormat="1" applyFont="1" applyFill="1" applyBorder="1" applyAlignment="1" applyProtection="1">
      <alignment horizontal="center" vertical="center" wrapText="1"/>
      <protection locked="0"/>
    </xf>
    <xf numFmtId="0" fontId="32" fillId="22" borderId="13" xfId="67" applyFont="1" applyFill="1" applyBorder="1" applyAlignment="1" applyProtection="1">
      <alignment horizontal="center" vertical="center" wrapText="1"/>
      <protection locked="0"/>
    </xf>
    <xf numFmtId="2" fontId="32" fillId="22" borderId="0" xfId="77" applyNumberFormat="1" applyFont="1" applyFill="1" applyBorder="1" applyAlignment="1" applyProtection="1">
      <alignment horizontal="center" vertical="center" wrapText="1"/>
      <protection locked="0"/>
    </xf>
    <xf numFmtId="0" fontId="31" fillId="22" borderId="0" xfId="0" applyFont="1" applyFill="1" applyBorder="1" applyAlignment="1">
      <alignment horizontal="center"/>
    </xf>
    <xf numFmtId="0" fontId="32" fillId="22" borderId="0" xfId="67" applyFont="1" applyFill="1" applyBorder="1" applyAlignment="1" applyProtection="1">
      <alignment horizontal="center" vertical="center" wrapText="1"/>
      <protection locked="0"/>
    </xf>
    <xf numFmtId="2" fontId="31" fillId="22" borderId="0" xfId="0" applyNumberFormat="1" applyFont="1" applyFill="1" applyBorder="1" applyAlignment="1">
      <alignment horizontal="center"/>
    </xf>
    <xf numFmtId="0" fontId="31" fillId="22" borderId="13" xfId="0" applyFont="1" applyFill="1" applyBorder="1" applyAlignment="1">
      <alignment horizontal="left" vertical="top" wrapText="1"/>
    </xf>
    <xf numFmtId="0" fontId="44" fillId="22" borderId="0" xfId="0" applyFont="1" applyFill="1" applyAlignment="1">
      <alignment horizontal="left" vertical="top" wrapText="1"/>
    </xf>
    <xf numFmtId="2" fontId="31" fillId="22" borderId="14" xfId="42" applyNumberFormat="1" applyFont="1" applyFill="1" applyBorder="1" applyAlignment="1" applyProtection="1">
      <alignment horizontal="center" vertical="top" wrapText="1"/>
    </xf>
    <xf numFmtId="0" fontId="31" fillId="22" borderId="15" xfId="0" applyFont="1" applyFill="1" applyBorder="1" applyAlignment="1">
      <alignment horizontal="center" vertical="top" wrapText="1"/>
    </xf>
    <xf numFmtId="0" fontId="44" fillId="22" borderId="14" xfId="0" applyFont="1" applyFill="1" applyBorder="1" applyAlignment="1">
      <alignment horizontal="left" vertical="top" wrapText="1"/>
    </xf>
    <xf numFmtId="3" fontId="31" fillId="22" borderId="14" xfId="67" applyNumberFormat="1" applyFont="1" applyFill="1" applyBorder="1" applyAlignment="1" applyProtection="1">
      <alignment horizontal="center" vertical="top" wrapText="1"/>
      <protection locked="0"/>
    </xf>
    <xf numFmtId="2" fontId="31" fillId="22" borderId="14" xfId="67" applyNumberFormat="1" applyFont="1" applyFill="1" applyBorder="1" applyAlignment="1">
      <alignment horizontal="center" vertical="top" wrapText="1"/>
    </xf>
    <xf numFmtId="0" fontId="31" fillId="22" borderId="14" xfId="67" applyFont="1" applyFill="1" applyBorder="1" applyAlignment="1">
      <alignment horizontal="center" vertical="top" wrapText="1"/>
    </xf>
    <xf numFmtId="2" fontId="31" fillId="22" borderId="11" xfId="67" applyNumberFormat="1" applyFont="1" applyFill="1" applyBorder="1" applyAlignment="1" applyProtection="1">
      <alignment horizontal="center" vertical="top" wrapText="1"/>
      <protection locked="0"/>
    </xf>
    <xf numFmtId="0" fontId="32" fillId="22" borderId="11" xfId="67" applyFont="1" applyFill="1" applyBorder="1" applyAlignment="1" applyProtection="1">
      <alignment horizontal="center" vertical="top" wrapText="1"/>
      <protection locked="0"/>
    </xf>
    <xf numFmtId="0" fontId="44" fillId="22" borderId="14" xfId="67" applyFont="1" applyFill="1" applyBorder="1" applyAlignment="1" applyProtection="1">
      <alignment horizontal="center" vertical="top" wrapText="1"/>
      <protection locked="0"/>
    </xf>
    <xf numFmtId="0" fontId="31" fillId="22" borderId="10" xfId="0" applyFont="1" applyFill="1" applyBorder="1" applyAlignment="1">
      <alignment horizontal="left" vertical="top" wrapText="1"/>
    </xf>
    <xf numFmtId="0" fontId="31" fillId="22" borderId="0" xfId="0" applyFont="1" applyFill="1" applyAlignment="1">
      <alignment horizontal="center"/>
    </xf>
    <xf numFmtId="2" fontId="31" fillId="22" borderId="0" xfId="0" applyNumberFormat="1" applyFont="1" applyFill="1" applyAlignment="1">
      <alignment horizontal="center"/>
    </xf>
    <xf numFmtId="0" fontId="31" fillId="22" borderId="16" xfId="67" applyFont="1" applyFill="1" applyBorder="1" applyAlignment="1">
      <alignment horizontal="center" vertical="top" wrapText="1"/>
    </xf>
    <xf numFmtId="0" fontId="31" fillId="22" borderId="16" xfId="0" applyFont="1" applyFill="1" applyBorder="1" applyAlignment="1">
      <alignment horizontal="center" vertical="top" wrapText="1"/>
    </xf>
    <xf numFmtId="2" fontId="31" fillId="22" borderId="16" xfId="67" applyNumberFormat="1" applyFont="1" applyFill="1" applyBorder="1" applyAlignment="1">
      <alignment horizontal="center" vertical="top" wrapText="1"/>
    </xf>
    <xf numFmtId="9" fontId="31" fillId="22" borderId="16" xfId="67" applyNumberFormat="1" applyFont="1" applyFill="1" applyBorder="1" applyAlignment="1">
      <alignment horizontal="center" vertical="top" wrapText="1"/>
    </xf>
    <xf numFmtId="0" fontId="35" fillId="22" borderId="14" xfId="67" applyFont="1" applyFill="1" applyBorder="1" applyAlignment="1" applyProtection="1">
      <alignment horizontal="center" vertical="top" wrapText="1"/>
      <protection locked="0"/>
    </xf>
    <xf numFmtId="2" fontId="35" fillId="22" borderId="14" xfId="77" applyNumberFormat="1" applyFont="1" applyFill="1" applyBorder="1" applyAlignment="1" applyProtection="1">
      <alignment horizontal="center" vertical="top" wrapText="1"/>
      <protection locked="0"/>
    </xf>
    <xf numFmtId="9" fontId="35" fillId="22" borderId="14" xfId="67" applyNumberFormat="1" applyFont="1" applyFill="1" applyBorder="1" applyAlignment="1" applyProtection="1">
      <alignment horizontal="center" vertical="top" wrapText="1"/>
      <protection locked="0"/>
    </xf>
    <xf numFmtId="0" fontId="36" fillId="22" borderId="14" xfId="0" applyFont="1" applyFill="1" applyBorder="1" applyAlignment="1">
      <alignment horizontal="center" vertical="top" wrapText="1"/>
    </xf>
    <xf numFmtId="0" fontId="36" fillId="22" borderId="14" xfId="0" applyFont="1" applyFill="1" applyBorder="1" applyAlignment="1">
      <alignment horizontal="left" vertical="top" wrapText="1"/>
    </xf>
    <xf numFmtId="0" fontId="36" fillId="22" borderId="14" xfId="71" applyFont="1" applyFill="1" applyBorder="1" applyAlignment="1">
      <alignment horizontal="center" vertical="top" wrapText="1"/>
    </xf>
    <xf numFmtId="0" fontId="31" fillId="22" borderId="17" xfId="0" applyFont="1" applyFill="1" applyBorder="1" applyAlignment="1">
      <alignment horizontal="left" vertical="top" wrapText="1"/>
    </xf>
    <xf numFmtId="2" fontId="31" fillId="22" borderId="14" xfId="42" applyNumberFormat="1" applyFont="1" applyFill="1" applyBorder="1" applyAlignment="1" applyProtection="1">
      <alignment horizontal="center" vertical="top" wrapText="1"/>
      <protection locked="0"/>
    </xf>
    <xf numFmtId="169" fontId="31" fillId="22" borderId="14" xfId="0" applyNumberFormat="1" applyFont="1" applyFill="1" applyBorder="1" applyAlignment="1">
      <alignment horizontal="center" vertical="top" wrapText="1"/>
    </xf>
    <xf numFmtId="0" fontId="32" fillId="22" borderId="14" xfId="67" applyFont="1" applyFill="1" applyBorder="1" applyAlignment="1" applyProtection="1">
      <alignment horizontal="center" vertical="top" wrapText="1"/>
      <protection locked="0"/>
    </xf>
    <xf numFmtId="0" fontId="35" fillId="22" borderId="0" xfId="0" applyFont="1" applyFill="1" applyAlignment="1">
      <alignment horizontal="left" vertical="top" wrapText="1"/>
    </xf>
    <xf numFmtId="0" fontId="31" fillId="22" borderId="11" xfId="0" applyFont="1" applyFill="1" applyBorder="1" applyAlignment="1">
      <alignment horizontal="left" vertical="top" wrapText="1"/>
    </xf>
    <xf numFmtId="2" fontId="31" fillId="22" borderId="11" xfId="42" applyNumberFormat="1" applyFont="1" applyFill="1" applyBorder="1" applyAlignment="1" applyProtection="1">
      <alignment horizontal="center" vertical="top" wrapText="1"/>
      <protection locked="0"/>
    </xf>
    <xf numFmtId="2" fontId="31" fillId="22" borderId="13" xfId="42" applyNumberFormat="1" applyFont="1" applyFill="1" applyBorder="1" applyAlignment="1" applyProtection="1">
      <alignment horizontal="center" vertical="top" wrapText="1"/>
      <protection locked="0"/>
    </xf>
    <xf numFmtId="0" fontId="32" fillId="22" borderId="13" xfId="67" applyFont="1" applyFill="1" applyBorder="1" applyAlignment="1" applyProtection="1">
      <alignment horizontal="center" vertical="top" wrapText="1"/>
      <protection locked="0"/>
    </xf>
    <xf numFmtId="0" fontId="31" fillId="22" borderId="12" xfId="0" applyFont="1" applyFill="1" applyBorder="1" applyAlignment="1">
      <alignment horizontal="left" vertical="top" wrapText="1"/>
    </xf>
    <xf numFmtId="2" fontId="31" fillId="22" borderId="13" xfId="0" applyNumberFormat="1" applyFont="1" applyFill="1" applyBorder="1" applyAlignment="1">
      <alignment horizontal="center" vertical="top" wrapText="1"/>
    </xf>
    <xf numFmtId="0" fontId="31" fillId="22" borderId="18" xfId="0" applyFont="1" applyFill="1" applyBorder="1" applyAlignment="1">
      <alignment horizontal="center" vertical="top" wrapText="1"/>
    </xf>
    <xf numFmtId="0" fontId="31" fillId="22" borderId="19" xfId="0" applyFont="1" applyFill="1" applyBorder="1" applyAlignment="1">
      <alignment horizontal="center" vertical="center" wrapText="1"/>
    </xf>
    <xf numFmtId="2" fontId="32" fillId="22" borderId="11" xfId="77" applyNumberFormat="1" applyFont="1" applyFill="1" applyBorder="1" applyAlignment="1" applyProtection="1">
      <alignment horizontal="center" vertical="center" wrapText="1"/>
      <protection locked="0"/>
    </xf>
    <xf numFmtId="9" fontId="31" fillId="22" borderId="19" xfId="0" applyNumberFormat="1" applyFont="1" applyFill="1" applyBorder="1" applyAlignment="1">
      <alignment horizontal="center" vertical="center" wrapText="1"/>
    </xf>
    <xf numFmtId="0" fontId="31" fillId="22" borderId="19" xfId="0" applyFont="1" applyFill="1" applyBorder="1" applyAlignment="1">
      <alignment horizontal="center" vertical="top" wrapText="1"/>
    </xf>
    <xf numFmtId="0" fontId="31" fillId="22" borderId="20" xfId="0" applyFont="1" applyFill="1" applyBorder="1" applyAlignment="1">
      <alignment horizontal="center" vertical="center" wrapText="1"/>
    </xf>
    <xf numFmtId="2" fontId="32" fillId="22" borderId="20" xfId="77" applyNumberFormat="1" applyFont="1" applyFill="1" applyBorder="1" applyAlignment="1" applyProtection="1">
      <alignment horizontal="center" vertical="center" wrapText="1"/>
      <protection locked="0"/>
    </xf>
    <xf numFmtId="2" fontId="32" fillId="22" borderId="20" xfId="0" applyNumberFormat="1" applyFont="1" applyFill="1" applyBorder="1" applyAlignment="1">
      <alignment horizontal="center" vertical="center" wrapText="1"/>
    </xf>
    <xf numFmtId="9" fontId="31" fillId="22" borderId="20" xfId="0" applyNumberFormat="1" applyFont="1" applyFill="1" applyBorder="1" applyAlignment="1">
      <alignment horizontal="center" vertical="center" wrapText="1"/>
    </xf>
    <xf numFmtId="0" fontId="31" fillId="22" borderId="20" xfId="0" applyFont="1" applyFill="1" applyBorder="1" applyAlignment="1">
      <alignment horizontal="center" vertical="top" wrapText="1"/>
    </xf>
    <xf numFmtId="0" fontId="31" fillId="22" borderId="0" xfId="67" applyFont="1" applyFill="1" applyBorder="1" applyAlignment="1" applyProtection="1">
      <alignment horizontal="center" vertical="top" wrapText="1"/>
      <protection locked="0"/>
    </xf>
    <xf numFmtId="0" fontId="31" fillId="22" borderId="0" xfId="71" applyFont="1" applyFill="1" applyBorder="1" applyAlignment="1">
      <alignment horizontal="center" vertical="top" wrapText="1"/>
    </xf>
    <xf numFmtId="2" fontId="31" fillId="22" borderId="0" xfId="67" applyNumberFormat="1" applyFont="1" applyFill="1" applyBorder="1" applyAlignment="1" applyProtection="1">
      <alignment horizontal="center" vertical="top" wrapText="1"/>
      <protection locked="0"/>
    </xf>
    <xf numFmtId="2" fontId="31" fillId="22" borderId="0" xfId="42" applyNumberFormat="1" applyFont="1" applyFill="1" applyBorder="1" applyAlignment="1" applyProtection="1">
      <alignment horizontal="center" vertical="top" wrapText="1"/>
      <protection locked="0"/>
    </xf>
    <xf numFmtId="169" fontId="31" fillId="22" borderId="0" xfId="0" applyNumberFormat="1" applyFont="1" applyFill="1" applyBorder="1" applyAlignment="1">
      <alignment horizontal="center" vertical="top" wrapText="1"/>
    </xf>
    <xf numFmtId="0" fontId="31" fillId="22" borderId="21" xfId="0" applyFont="1" applyFill="1" applyBorder="1" applyAlignment="1">
      <alignment horizontal="center" vertical="top" wrapText="1"/>
    </xf>
    <xf numFmtId="0" fontId="32" fillId="22" borderId="13" xfId="0" applyFont="1" applyFill="1" applyBorder="1" applyAlignment="1">
      <alignment horizontal="left" vertical="top" wrapText="1"/>
    </xf>
    <xf numFmtId="0" fontId="31" fillId="22" borderId="22" xfId="0" applyFont="1" applyFill="1" applyBorder="1" applyAlignment="1">
      <alignment horizontal="center" vertical="top" wrapText="1"/>
    </xf>
    <xf numFmtId="3" fontId="31" fillId="22" borderId="19" xfId="0" applyNumberFormat="1" applyFont="1" applyFill="1" applyBorder="1" applyAlignment="1">
      <alignment horizontal="center" vertical="top" wrapText="1"/>
    </xf>
    <xf numFmtId="2" fontId="31" fillId="22" borderId="19" xfId="0" applyNumberFormat="1" applyFont="1" applyFill="1" applyBorder="1" applyAlignment="1">
      <alignment horizontal="center" vertical="top" wrapText="1"/>
    </xf>
    <xf numFmtId="0" fontId="31" fillId="22" borderId="23" xfId="0" applyFont="1" applyFill="1" applyBorder="1" applyAlignment="1">
      <alignment horizontal="left" vertical="top" wrapText="1"/>
    </xf>
    <xf numFmtId="0" fontId="38" fillId="22" borderId="0" xfId="0" applyFont="1" applyFill="1" applyBorder="1" applyAlignment="1">
      <alignment horizontal="left" vertical="top" wrapText="1"/>
    </xf>
    <xf numFmtId="2" fontId="31" fillId="22" borderId="11" xfId="0" applyNumberFormat="1" applyFont="1" applyFill="1" applyBorder="1" applyAlignment="1">
      <alignment horizontal="center" vertical="top" wrapText="1"/>
    </xf>
    <xf numFmtId="168" fontId="31" fillId="22" borderId="14" xfId="42" applyFont="1" applyFill="1" applyBorder="1" applyAlignment="1" applyProtection="1">
      <alignment horizontal="center" vertical="top" wrapText="1"/>
      <protection locked="0"/>
    </xf>
    <xf numFmtId="0" fontId="32" fillId="22" borderId="11" xfId="67" applyFont="1" applyFill="1" applyBorder="1" applyAlignment="1" applyProtection="1">
      <alignment horizontal="left" vertical="top" wrapText="1"/>
      <protection locked="0"/>
    </xf>
    <xf numFmtId="0" fontId="32" fillId="22" borderId="0" xfId="67" applyFont="1" applyFill="1" applyBorder="1" applyAlignment="1" applyProtection="1">
      <alignment horizontal="center" vertical="top" wrapText="1"/>
      <protection locked="0"/>
    </xf>
    <xf numFmtId="0" fontId="31" fillId="22" borderId="0" xfId="67" applyFont="1" applyFill="1" applyBorder="1" applyAlignment="1">
      <alignment horizontal="center" vertical="top" wrapText="1"/>
    </xf>
    <xf numFmtId="2" fontId="31" fillId="22" borderId="0" xfId="67" applyNumberFormat="1" applyFont="1" applyFill="1" applyBorder="1" applyAlignment="1">
      <alignment horizontal="center" vertical="top" wrapText="1"/>
    </xf>
    <xf numFmtId="9" fontId="31" fillId="22" borderId="0" xfId="67" applyNumberFormat="1" applyFont="1" applyFill="1" applyBorder="1" applyAlignment="1">
      <alignment horizontal="center" vertical="top" wrapText="1"/>
    </xf>
    <xf numFmtId="168" fontId="31" fillId="22" borderId="11" xfId="42" applyFont="1" applyFill="1" applyBorder="1" applyAlignment="1" applyProtection="1">
      <alignment horizontal="center" vertical="top" wrapText="1"/>
    </xf>
    <xf numFmtId="0" fontId="31" fillId="22" borderId="14" xfId="0" applyFont="1" applyFill="1" applyBorder="1" applyAlignment="1">
      <alignment horizontal="center" vertical="top"/>
    </xf>
    <xf numFmtId="9" fontId="31" fillId="22" borderId="13" xfId="0" applyNumberFormat="1" applyFont="1" applyFill="1" applyBorder="1" applyAlignment="1">
      <alignment horizontal="center" vertical="center" wrapText="1"/>
    </xf>
    <xf numFmtId="9" fontId="31" fillId="22" borderId="14" xfId="67" applyNumberFormat="1" applyFont="1" applyFill="1" applyBorder="1" applyAlignment="1" applyProtection="1">
      <alignment horizontal="center" vertical="top" wrapText="1"/>
      <protection locked="0"/>
    </xf>
    <xf numFmtId="0" fontId="31" fillId="22" borderId="20" xfId="0" applyFont="1" applyFill="1" applyBorder="1" applyAlignment="1">
      <alignment horizontal="center"/>
    </xf>
    <xf numFmtId="0" fontId="32" fillId="22" borderId="11" xfId="0" applyFont="1" applyFill="1" applyBorder="1" applyAlignment="1">
      <alignment horizontal="left"/>
    </xf>
    <xf numFmtId="0" fontId="31" fillId="22" borderId="16" xfId="0" applyFont="1" applyFill="1" applyBorder="1" applyAlignment="1">
      <alignment horizontal="center"/>
    </xf>
    <xf numFmtId="2" fontId="31" fillId="22" borderId="16" xfId="0" applyNumberFormat="1" applyFont="1" applyFill="1" applyBorder="1" applyAlignment="1">
      <alignment horizontal="center" vertical="top" wrapText="1"/>
    </xf>
    <xf numFmtId="9" fontId="31" fillId="22" borderId="16" xfId="0" applyNumberFormat="1" applyFont="1" applyFill="1" applyBorder="1" applyAlignment="1">
      <alignment horizontal="center" vertical="top" wrapText="1"/>
    </xf>
    <xf numFmtId="0" fontId="31" fillId="22" borderId="14" xfId="0" applyFont="1" applyFill="1" applyBorder="1" applyAlignment="1">
      <alignment horizontal="left" vertical="center" wrapText="1"/>
    </xf>
    <xf numFmtId="43" fontId="31" fillId="22" borderId="14" xfId="0" applyNumberFormat="1" applyFont="1" applyFill="1" applyBorder="1" applyAlignment="1">
      <alignment horizontal="center"/>
    </xf>
    <xf numFmtId="0" fontId="31" fillId="22" borderId="11" xfId="0" applyFont="1" applyFill="1" applyBorder="1" applyAlignment="1">
      <alignment horizontal="left" vertical="center" wrapText="1"/>
    </xf>
    <xf numFmtId="0" fontId="31" fillId="22" borderId="14" xfId="45" applyFont="1" applyFill="1" applyBorder="1" applyAlignment="1" applyProtection="1">
      <alignment vertical="center" wrapText="1"/>
    </xf>
    <xf numFmtId="168" fontId="31" fillId="22" borderId="0" xfId="0" applyNumberFormat="1" applyFont="1" applyFill="1" applyBorder="1" applyAlignment="1">
      <alignment horizontal="center"/>
    </xf>
    <xf numFmtId="0" fontId="36" fillId="22" borderId="15" xfId="0" applyFont="1" applyFill="1" applyBorder="1" applyAlignment="1">
      <alignment horizontal="left" vertical="center" wrapText="1"/>
    </xf>
    <xf numFmtId="0" fontId="31" fillId="22" borderId="24" xfId="0" applyFont="1" applyFill="1" applyBorder="1" applyAlignment="1">
      <alignment horizontal="left" vertical="top" wrapText="1"/>
    </xf>
    <xf numFmtId="0" fontId="31" fillId="22" borderId="15" xfId="0" applyFont="1" applyFill="1" applyBorder="1" applyAlignment="1">
      <alignment horizontal="left" vertical="top" wrapText="1"/>
    </xf>
    <xf numFmtId="0" fontId="31" fillId="22" borderId="11" xfId="0" applyFont="1" applyFill="1" applyBorder="1" applyAlignment="1">
      <alignment horizontal="center" vertical="top"/>
    </xf>
    <xf numFmtId="0" fontId="32" fillId="22" borderId="11" xfId="0" applyFont="1" applyFill="1" applyBorder="1" applyAlignment="1">
      <alignment horizontal="left" wrapText="1"/>
    </xf>
    <xf numFmtId="2" fontId="31" fillId="22" borderId="14" xfId="42" applyNumberFormat="1" applyFont="1" applyFill="1" applyBorder="1" applyAlignment="1">
      <alignment horizontal="center" vertical="top" wrapText="1"/>
    </xf>
    <xf numFmtId="0" fontId="40" fillId="22" borderId="14" xfId="0" applyFont="1" applyFill="1" applyBorder="1" applyAlignment="1">
      <alignment horizontal="left" vertical="center" wrapText="1"/>
    </xf>
    <xf numFmtId="0" fontId="31" fillId="22" borderId="15" xfId="70" applyFont="1" applyFill="1" applyBorder="1" applyAlignment="1">
      <alignment horizontal="center" vertical="top" wrapText="1"/>
    </xf>
    <xf numFmtId="0" fontId="31" fillId="22" borderId="14" xfId="0" applyNumberFormat="1" applyFont="1" applyFill="1" applyBorder="1" applyAlignment="1">
      <alignment horizontal="left" vertical="top" wrapText="1"/>
    </xf>
    <xf numFmtId="0" fontId="40" fillId="22" borderId="14" xfId="71" applyFont="1" applyFill="1" applyBorder="1" applyAlignment="1">
      <alignment horizontal="left" vertical="center" wrapText="1"/>
    </xf>
    <xf numFmtId="0" fontId="31" fillId="22" borderId="24" xfId="0" applyFont="1" applyFill="1" applyBorder="1" applyAlignment="1">
      <alignment horizontal="center" vertical="top" wrapText="1"/>
    </xf>
    <xf numFmtId="0" fontId="40" fillId="22" borderId="13" xfId="71" applyFont="1" applyFill="1" applyBorder="1" applyAlignment="1">
      <alignment horizontal="left" vertical="center" wrapText="1"/>
    </xf>
    <xf numFmtId="0" fontId="31" fillId="22" borderId="22" xfId="70" applyFont="1" applyFill="1" applyBorder="1" applyAlignment="1">
      <alignment horizontal="center" vertical="top" wrapText="1"/>
    </xf>
    <xf numFmtId="0" fontId="31" fillId="22" borderId="11" xfId="71" applyFont="1" applyFill="1" applyBorder="1" applyAlignment="1">
      <alignment horizontal="left" vertical="top" wrapText="1"/>
    </xf>
    <xf numFmtId="0" fontId="31" fillId="22" borderId="11" xfId="70" applyFont="1" applyFill="1" applyBorder="1" applyAlignment="1">
      <alignment horizontal="center" vertical="top" wrapText="1"/>
    </xf>
    <xf numFmtId="0" fontId="31" fillId="22" borderId="11" xfId="71" applyFont="1" applyFill="1" applyBorder="1" applyAlignment="1">
      <alignment horizontal="center" vertical="top" wrapText="1"/>
    </xf>
    <xf numFmtId="0" fontId="39" fillId="22" borderId="25" xfId="0" applyFont="1" applyFill="1" applyBorder="1" applyAlignment="1">
      <alignment horizontal="center" vertical="top" wrapText="1"/>
    </xf>
    <xf numFmtId="0" fontId="39" fillId="22" borderId="25" xfId="0" applyFont="1" applyFill="1" applyBorder="1" applyAlignment="1">
      <alignment vertical="top" wrapText="1"/>
    </xf>
    <xf numFmtId="3" fontId="39" fillId="22" borderId="19" xfId="0" applyNumberFormat="1" applyFont="1" applyFill="1" applyBorder="1" applyAlignment="1">
      <alignment horizontal="center" vertical="top" wrapText="1"/>
    </xf>
    <xf numFmtId="0" fontId="39" fillId="22" borderId="25" xfId="0" applyFont="1" applyFill="1" applyBorder="1" applyAlignment="1">
      <alignment horizontal="center"/>
    </xf>
    <xf numFmtId="0" fontId="41" fillId="22" borderId="26" xfId="0" applyFont="1" applyFill="1" applyBorder="1" applyAlignment="1">
      <alignment horizontal="left" vertical="center" wrapText="1"/>
    </xf>
    <xf numFmtId="0" fontId="49" fillId="22" borderId="26" xfId="0" applyFont="1" applyFill="1" applyBorder="1" applyAlignment="1">
      <alignment horizontal="center" vertical="center" wrapText="1"/>
    </xf>
    <xf numFmtId="0" fontId="41" fillId="22" borderId="26" xfId="73" applyFont="1" applyFill="1" applyBorder="1" applyAlignment="1">
      <alignment vertical="center" wrapText="1"/>
    </xf>
    <xf numFmtId="0" fontId="39" fillId="22" borderId="26" xfId="0" applyFont="1" applyFill="1" applyBorder="1" applyAlignment="1">
      <alignment horizontal="left" vertical="center" wrapText="1"/>
    </xf>
    <xf numFmtId="0" fontId="49" fillId="22" borderId="26" xfId="0" applyFont="1" applyFill="1" applyBorder="1" applyAlignment="1">
      <alignment horizontal="left" vertical="center" wrapText="1"/>
    </xf>
    <xf numFmtId="0" fontId="49" fillId="22" borderId="27" xfId="0" applyFont="1" applyFill="1" applyBorder="1" applyAlignment="1">
      <alignment horizontal="center" vertical="center" wrapText="1"/>
    </xf>
    <xf numFmtId="0" fontId="40" fillId="22" borderId="26" xfId="0" applyFont="1" applyFill="1" applyBorder="1" applyAlignment="1">
      <alignment vertical="center" wrapText="1"/>
    </xf>
    <xf numFmtId="0" fontId="40" fillId="22" borderId="26" xfId="0" applyFont="1" applyFill="1" applyBorder="1" applyAlignment="1">
      <alignment horizontal="center" vertical="center" wrapText="1"/>
    </xf>
    <xf numFmtId="0" fontId="41" fillId="22" borderId="28" xfId="73" applyFont="1" applyFill="1" applyBorder="1" applyAlignment="1">
      <alignment vertical="center" wrapText="1"/>
    </xf>
    <xf numFmtId="0" fontId="40" fillId="22" borderId="27" xfId="0" applyFont="1" applyFill="1" applyBorder="1" applyAlignment="1">
      <alignment vertical="center" wrapText="1"/>
    </xf>
    <xf numFmtId="0" fontId="40" fillId="22" borderId="27" xfId="0" applyFont="1" applyFill="1" applyBorder="1" applyAlignment="1">
      <alignment horizontal="center" vertical="center" wrapText="1"/>
    </xf>
    <xf numFmtId="0" fontId="41" fillId="22" borderId="29" xfId="73" applyFont="1" applyFill="1" applyBorder="1" applyAlignment="1">
      <alignment vertical="center" wrapText="1"/>
    </xf>
    <xf numFmtId="0" fontId="50" fillId="22" borderId="26" xfId="0" applyFont="1" applyFill="1" applyBorder="1" applyAlignment="1">
      <alignment horizontal="left" vertical="center" wrapText="1"/>
    </xf>
    <xf numFmtId="2" fontId="31" fillId="22" borderId="20" xfId="0" applyNumberFormat="1" applyFont="1" applyFill="1" applyBorder="1" applyAlignment="1">
      <alignment horizontal="center"/>
    </xf>
    <xf numFmtId="0" fontId="32" fillId="22" borderId="20" xfId="67" applyFont="1" applyFill="1" applyBorder="1" applyAlignment="1" applyProtection="1">
      <alignment horizontal="center" vertical="center" wrapText="1"/>
      <protection locked="0"/>
    </xf>
    <xf numFmtId="0" fontId="32" fillId="22" borderId="14" xfId="67" applyFont="1" applyFill="1" applyBorder="1" applyAlignment="1" applyProtection="1">
      <alignment horizontal="left" vertical="top" wrapText="1"/>
      <protection locked="0"/>
    </xf>
    <xf numFmtId="43" fontId="31" fillId="22" borderId="16" xfId="0" applyNumberFormat="1" applyFont="1" applyFill="1" applyBorder="1" applyAlignment="1">
      <alignment horizontal="center"/>
    </xf>
    <xf numFmtId="0" fontId="31" fillId="22" borderId="14" xfId="67" applyFont="1" applyFill="1" applyBorder="1" applyAlignment="1">
      <alignment horizontal="left" vertical="top" wrapText="1"/>
    </xf>
    <xf numFmtId="3" fontId="31" fillId="22" borderId="14" xfId="67" applyNumberFormat="1" applyFont="1" applyFill="1" applyBorder="1" applyAlignment="1">
      <alignment horizontal="center" vertical="top" wrapText="1"/>
    </xf>
    <xf numFmtId="0" fontId="31" fillId="22" borderId="0" xfId="0" applyFont="1" applyFill="1" applyAlignment="1">
      <alignment horizontal="center" vertical="top"/>
    </xf>
    <xf numFmtId="0" fontId="31" fillId="22" borderId="0" xfId="0" applyFont="1" applyFill="1" applyBorder="1" applyAlignment="1">
      <alignment horizontal="center" vertical="top"/>
    </xf>
    <xf numFmtId="0" fontId="39" fillId="22" borderId="26" xfId="0" applyFont="1" applyFill="1" applyBorder="1" applyAlignment="1">
      <alignment horizontal="center" vertical="top" wrapText="1"/>
    </xf>
    <xf numFmtId="0" fontId="39" fillId="22" borderId="27" xfId="0" applyFont="1" applyFill="1" applyBorder="1" applyAlignment="1">
      <alignment horizontal="center" vertical="top" wrapText="1"/>
    </xf>
    <xf numFmtId="4" fontId="31" fillId="22" borderId="13" xfId="0" applyNumberFormat="1" applyFont="1" applyFill="1" applyBorder="1" applyAlignment="1">
      <alignment horizontal="center" vertical="center" wrapText="1"/>
    </xf>
    <xf numFmtId="169" fontId="31" fillId="22" borderId="14" xfId="0" applyNumberFormat="1" applyFont="1" applyFill="1" applyBorder="1" applyAlignment="1">
      <alignment horizontal="center"/>
    </xf>
    <xf numFmtId="0" fontId="31" fillId="22" borderId="14" xfId="0" applyFont="1" applyFill="1" applyBorder="1" applyAlignment="1">
      <alignment horizontal="center" vertical="top"/>
    </xf>
    <xf numFmtId="2" fontId="31" fillId="22" borderId="14" xfId="0" applyNumberFormat="1" applyFont="1" applyFill="1" applyBorder="1" applyAlignment="1">
      <alignment horizontal="center" vertical="top"/>
    </xf>
    <xf numFmtId="168" fontId="31" fillId="22" borderId="14" xfId="42" applyFont="1" applyFill="1" applyBorder="1" applyAlignment="1" applyProtection="1">
      <alignment horizontal="center" vertical="top"/>
    </xf>
    <xf numFmtId="1" fontId="31" fillId="22" borderId="13" xfId="0" applyNumberFormat="1" applyFont="1" applyFill="1" applyBorder="1" applyAlignment="1">
      <alignment horizontal="center" vertical="top" wrapText="1"/>
    </xf>
    <xf numFmtId="4" fontId="39" fillId="22" borderId="14" xfId="0" applyNumberFormat="1" applyFont="1" applyFill="1" applyBorder="1" applyAlignment="1">
      <alignment horizontal="center" vertical="top"/>
    </xf>
    <xf numFmtId="0" fontId="39" fillId="22" borderId="14" xfId="0" applyFont="1" applyFill="1" applyBorder="1" applyAlignment="1">
      <alignment horizontal="center" vertical="top"/>
    </xf>
    <xf numFmtId="1" fontId="31" fillId="22" borderId="14" xfId="0" applyNumberFormat="1" applyFont="1" applyFill="1" applyBorder="1" applyAlignment="1">
      <alignment horizontal="center" vertical="top" wrapText="1"/>
    </xf>
    <xf numFmtId="2" fontId="44" fillId="22" borderId="14" xfId="42" applyNumberFormat="1" applyFont="1" applyFill="1" applyBorder="1" applyAlignment="1" applyProtection="1">
      <alignment horizontal="center" vertical="top" wrapText="1"/>
      <protection locked="0"/>
    </xf>
    <xf numFmtId="9" fontId="44" fillId="22" borderId="14" xfId="0" applyNumberFormat="1" applyFont="1" applyFill="1" applyBorder="1" applyAlignment="1">
      <alignment horizontal="center" vertical="top" wrapText="1"/>
    </xf>
    <xf numFmtId="0" fontId="44" fillId="22" borderId="14" xfId="0" applyFont="1" applyFill="1" applyBorder="1" applyAlignment="1">
      <alignment horizontal="center" vertical="top" wrapText="1"/>
    </xf>
    <xf numFmtId="0" fontId="45" fillId="22" borderId="14" xfId="67" applyFont="1" applyFill="1" applyBorder="1" applyAlignment="1" applyProtection="1">
      <alignment horizontal="center" vertical="top" wrapText="1"/>
      <protection locked="0"/>
    </xf>
    <xf numFmtId="0" fontId="31" fillId="22" borderId="13" xfId="0" applyFont="1" applyFill="1" applyBorder="1" applyAlignment="1">
      <alignment horizontal="center" vertical="top"/>
    </xf>
    <xf numFmtId="2" fontId="32" fillId="22" borderId="14" xfId="0" applyNumberFormat="1" applyFont="1" applyFill="1" applyBorder="1" applyAlignment="1">
      <alignment horizontal="center" vertical="center"/>
    </xf>
    <xf numFmtId="168" fontId="32" fillId="22" borderId="14" xfId="0" applyNumberFormat="1" applyFont="1" applyFill="1" applyBorder="1" applyAlignment="1">
      <alignment horizontal="center" vertical="center"/>
    </xf>
    <xf numFmtId="170" fontId="31" fillId="22" borderId="26" xfId="0" applyNumberFormat="1" applyFont="1" applyFill="1" applyBorder="1" applyAlignment="1">
      <alignment horizontal="center" vertical="top"/>
    </xf>
    <xf numFmtId="168" fontId="31" fillId="22" borderId="14" xfId="42" applyFont="1" applyFill="1" applyBorder="1" applyAlignment="1">
      <alignment horizontal="center" vertical="top"/>
    </xf>
    <xf numFmtId="43" fontId="31" fillId="22" borderId="14" xfId="0" applyNumberFormat="1" applyFont="1" applyFill="1" applyBorder="1" applyAlignment="1">
      <alignment horizontal="center" vertical="top"/>
    </xf>
    <xf numFmtId="170" fontId="31" fillId="22" borderId="27" xfId="0" applyNumberFormat="1" applyFont="1" applyFill="1" applyBorder="1" applyAlignment="1">
      <alignment horizontal="center" vertical="top"/>
    </xf>
    <xf numFmtId="2" fontId="31" fillId="22" borderId="11" xfId="0" applyNumberFormat="1" applyFont="1" applyFill="1" applyBorder="1" applyAlignment="1">
      <alignment horizontal="center" vertical="top"/>
    </xf>
    <xf numFmtId="0" fontId="49" fillId="22" borderId="26" xfId="0" applyFont="1" applyFill="1" applyBorder="1" applyAlignment="1">
      <alignment horizontal="center" vertical="top" wrapText="1"/>
    </xf>
    <xf numFmtId="44" fontId="41" fillId="22" borderId="26" xfId="90" applyFont="1" applyFill="1" applyBorder="1" applyAlignment="1">
      <alignment horizontal="center" vertical="top" wrapText="1"/>
    </xf>
    <xf numFmtId="0" fontId="40" fillId="22" borderId="26" xfId="0" applyFont="1" applyFill="1" applyBorder="1" applyAlignment="1">
      <alignment horizontal="center" vertical="top" wrapText="1"/>
    </xf>
    <xf numFmtId="0" fontId="40" fillId="22" borderId="27" xfId="0" applyFont="1" applyFill="1" applyBorder="1" applyAlignment="1">
      <alignment horizontal="center" vertical="top" wrapText="1"/>
    </xf>
    <xf numFmtId="44" fontId="41" fillId="22" borderId="27" xfId="90" applyFont="1" applyFill="1" applyBorder="1" applyAlignment="1">
      <alignment horizontal="center" vertical="top" wrapText="1"/>
    </xf>
    <xf numFmtId="2" fontId="31" fillId="22" borderId="14" xfId="42" applyNumberFormat="1" applyFont="1" applyFill="1" applyBorder="1" applyAlignment="1">
      <alignment horizontal="center" vertical="top"/>
    </xf>
    <xf numFmtId="5" fontId="32" fillId="22" borderId="14" xfId="0" applyNumberFormat="1" applyFont="1" applyFill="1" applyBorder="1" applyAlignment="1">
      <alignment horizontal="center" vertical="center"/>
    </xf>
    <xf numFmtId="4" fontId="32" fillId="22" borderId="14" xfId="0" applyNumberFormat="1" applyFont="1" applyFill="1" applyBorder="1" applyAlignment="1">
      <alignment horizontal="center" vertical="center"/>
    </xf>
    <xf numFmtId="4" fontId="32" fillId="22" borderId="19" xfId="0" applyNumberFormat="1" applyFont="1" applyFill="1" applyBorder="1" applyAlignment="1">
      <alignment horizontal="center" vertical="center" wrapText="1"/>
    </xf>
    <xf numFmtId="4" fontId="32" fillId="22" borderId="13" xfId="0" applyNumberFormat="1" applyFont="1" applyFill="1" applyBorder="1" applyAlignment="1">
      <alignment horizontal="center" vertical="center"/>
    </xf>
    <xf numFmtId="4" fontId="32" fillId="22" borderId="13" xfId="0" applyNumberFormat="1" applyFont="1" applyFill="1" applyBorder="1" applyAlignment="1">
      <alignment horizontal="center" vertical="center" wrapText="1"/>
    </xf>
    <xf numFmtId="0" fontId="40" fillId="22" borderId="30" xfId="0" applyFont="1" applyFill="1" applyBorder="1" applyAlignment="1">
      <alignment horizontal="left" vertical="top" wrapText="1"/>
    </xf>
    <xf numFmtId="0" fontId="31" fillId="22" borderId="11" xfId="0" applyFont="1" applyFill="1" applyBorder="1" applyAlignment="1">
      <alignment horizontal="center" vertical="top"/>
    </xf>
    <xf numFmtId="2" fontId="31" fillId="22" borderId="11" xfId="0" applyNumberFormat="1" applyFont="1" applyFill="1" applyBorder="1" applyAlignment="1">
      <alignment horizontal="center" vertical="top" wrapText="1"/>
    </xf>
    <xf numFmtId="2" fontId="31" fillId="22" borderId="11" xfId="42" applyNumberFormat="1" applyFont="1" applyFill="1" applyBorder="1" applyAlignment="1" applyProtection="1">
      <alignment horizontal="center" vertical="top" wrapText="1"/>
      <protection locked="0"/>
    </xf>
    <xf numFmtId="169" fontId="31" fillId="22" borderId="11" xfId="0" applyNumberFormat="1" applyFont="1" applyFill="1" applyBorder="1" applyAlignment="1">
      <alignment horizontal="center" vertical="top" wrapText="1"/>
    </xf>
    <xf numFmtId="0" fontId="51" fillId="22" borderId="0" xfId="0" applyFont="1" applyFill="1" applyBorder="1" applyAlignment="1">
      <alignment horizontal="left" vertical="top" wrapText="1"/>
    </xf>
    <xf numFmtId="3" fontId="31" fillId="22" borderId="11" xfId="0" applyNumberFormat="1" applyFont="1" applyFill="1" applyBorder="1" applyAlignment="1">
      <alignment horizontal="center" vertical="top" wrapText="1"/>
    </xf>
    <xf numFmtId="0" fontId="51" fillId="0" borderId="0" xfId="0" applyFont="1" applyFill="1" applyAlignment="1">
      <alignment vertical="top" wrapText="1"/>
    </xf>
    <xf numFmtId="0" fontId="31" fillId="22" borderId="11" xfId="0" applyFont="1" applyFill="1" applyBorder="1" applyAlignment="1">
      <alignment horizontal="center" vertical="top"/>
    </xf>
    <xf numFmtId="0" fontId="31" fillId="22" borderId="13" xfId="0" applyFont="1" applyFill="1" applyBorder="1" applyAlignment="1">
      <alignment horizontal="center" vertical="top"/>
    </xf>
    <xf numFmtId="2" fontId="31" fillId="22" borderId="11" xfId="0" applyNumberFormat="1" applyFont="1" applyFill="1" applyBorder="1" applyAlignment="1">
      <alignment horizontal="center" vertical="top" wrapText="1"/>
    </xf>
    <xf numFmtId="0" fontId="0" fillId="0" borderId="13" xfId="0" applyBorder="1" applyAlignment="1">
      <alignment horizontal="center" vertical="top" wrapText="1"/>
    </xf>
    <xf numFmtId="2" fontId="31" fillId="22" borderId="11" xfId="42" applyNumberFormat="1" applyFont="1" applyFill="1" applyBorder="1" applyAlignment="1" applyProtection="1">
      <alignment horizontal="center" vertical="top" wrapText="1"/>
      <protection locked="0"/>
    </xf>
    <xf numFmtId="169" fontId="31" fillId="22" borderId="11" xfId="0" applyNumberFormat="1" applyFont="1" applyFill="1" applyBorder="1" applyAlignment="1">
      <alignment horizontal="center" vertical="top" wrapText="1"/>
    </xf>
    <xf numFmtId="169" fontId="31" fillId="22" borderId="14" xfId="0" applyNumberFormat="1" applyFont="1" applyFill="1" applyBorder="1" applyAlignment="1">
      <alignment horizontal="center" vertical="top"/>
    </xf>
    <xf numFmtId="0" fontId="0" fillId="0" borderId="14" xfId="0" applyBorder="1" applyAlignment="1">
      <alignment horizontal="center" vertical="top"/>
    </xf>
    <xf numFmtId="169" fontId="31" fillId="22" borderId="14" xfId="0" applyNumberFormat="1" applyFont="1" applyFill="1" applyBorder="1" applyAlignment="1">
      <alignment horizontal="center" vertical="top" wrapText="1"/>
    </xf>
    <xf numFmtId="0" fontId="0" fillId="0" borderId="14" xfId="0" applyBorder="1" applyAlignment="1">
      <alignment horizontal="center" vertical="top" wrapText="1"/>
    </xf>
    <xf numFmtId="0" fontId="31" fillId="22" borderId="14" xfId="0" applyFont="1" applyFill="1" applyBorder="1" applyAlignment="1">
      <alignment horizontal="center" vertical="top"/>
    </xf>
  </cellXfs>
  <cellStyles count="94">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ccent" xfId="19"/>
    <cellStyle name="Accent 1" xfId="20"/>
    <cellStyle name="Accent 1 1" xfId="21"/>
    <cellStyle name="Accent 2" xfId="22"/>
    <cellStyle name="Accent 2 1" xfId="23"/>
    <cellStyle name="Accent 3" xfId="24"/>
    <cellStyle name="Accent 3 1" xfId="25"/>
    <cellStyle name="Accent 4" xfId="26"/>
    <cellStyle name="Akcent 1" xfId="27" builtinId="29" customBuiltin="1"/>
    <cellStyle name="Akcent 2" xfId="28" builtinId="33" customBuiltin="1"/>
    <cellStyle name="Akcent 3" xfId="29" builtinId="37" customBuiltin="1"/>
    <cellStyle name="Akcent 4" xfId="30" builtinId="41" customBuiltin="1"/>
    <cellStyle name="Akcent 5" xfId="31" builtinId="45" customBuiltin="1"/>
    <cellStyle name="Akcent 6" xfId="32" builtinId="49" customBuiltin="1"/>
    <cellStyle name="Bad" xfId="33"/>
    <cellStyle name="Bad 1" xfId="34"/>
    <cellStyle name="Comma [0]_laroux" xfId="35"/>
    <cellStyle name="Comma_laroux" xfId="36"/>
    <cellStyle name="Currency [0]_laroux" xfId="37"/>
    <cellStyle name="Currency_laroux" xfId="38"/>
    <cellStyle name="Dane wejściowe" xfId="39" builtinId="20" customBuiltin="1"/>
    <cellStyle name="Dane wyjściowe" xfId="40" builtinId="21" customBuiltin="1"/>
    <cellStyle name="Dobre" xfId="41" builtinId="26" customBuiltin="1"/>
    <cellStyle name="Dziesiętny" xfId="42" builtinId="3"/>
    <cellStyle name="Error" xfId="43"/>
    <cellStyle name="Error 1" xfId="44"/>
    <cellStyle name="Excel Built-in Normal" xfId="45"/>
    <cellStyle name="Footnote" xfId="46"/>
    <cellStyle name="Footnote 1" xfId="47"/>
    <cellStyle name="Good" xfId="48"/>
    <cellStyle name="Good 1" xfId="49"/>
    <cellStyle name="Heading" xfId="50"/>
    <cellStyle name="Heading 1" xfId="51"/>
    <cellStyle name="Heading 1 1" xfId="52"/>
    <cellStyle name="Heading 2" xfId="53"/>
    <cellStyle name="Heading 2 1" xfId="54"/>
    <cellStyle name="Heading 3" xfId="55"/>
    <cellStyle name="Komórka połączona" xfId="56" builtinId="24" customBuiltin="1"/>
    <cellStyle name="Komórka zaznaczona" xfId="57" builtinId="23" customBuiltin="1"/>
    <cellStyle name="Nagłówek 1" xfId="58" builtinId="16" customBuiltin="1"/>
    <cellStyle name="Nagłówek 2" xfId="59" builtinId="17" customBuiltin="1"/>
    <cellStyle name="Nagłówek 3" xfId="60" builtinId="18" customBuiltin="1"/>
    <cellStyle name="Nagłówek 4" xfId="61" builtinId="19" customBuiltin="1"/>
    <cellStyle name="Neutral" xfId="62"/>
    <cellStyle name="Neutral 1" xfId="63"/>
    <cellStyle name="Neutralne" xfId="64" builtinId="28" customBuiltin="1"/>
    <cellStyle name="Normal_laroux" xfId="65"/>
    <cellStyle name="normální_laroux" xfId="66"/>
    <cellStyle name="Normalny" xfId="0" builtinId="0"/>
    <cellStyle name="Normalny 2" xfId="67"/>
    <cellStyle name="Normalny 2 2" xfId="68"/>
    <cellStyle name="Normalny 2_SPRZET 2014" xfId="69"/>
    <cellStyle name="Normalny 3" xfId="70"/>
    <cellStyle name="Normalny 4" xfId="71"/>
    <cellStyle name="Normalny 5" xfId="72"/>
    <cellStyle name="Normalny 6" xfId="73"/>
    <cellStyle name="Note" xfId="74"/>
    <cellStyle name="Note 1" xfId="75"/>
    <cellStyle name="Obliczenia" xfId="76" builtinId="22" customBuiltin="1"/>
    <cellStyle name="Procentowy 2" xfId="77"/>
    <cellStyle name="Procentowy 3" xfId="78"/>
    <cellStyle name="Procentowy 4" xfId="79"/>
    <cellStyle name="Status" xfId="80"/>
    <cellStyle name="Status 1" xfId="81"/>
    <cellStyle name="Styl 1" xfId="82"/>
    <cellStyle name="Suma" xfId="83" builtinId="25" customBuiltin="1"/>
    <cellStyle name="Tekst objaśnienia" xfId="84" builtinId="53" customBuiltin="1"/>
    <cellStyle name="Tekst ostrzeżenia" xfId="85" builtinId="11" customBuiltin="1"/>
    <cellStyle name="Text" xfId="86"/>
    <cellStyle name="Text 1" xfId="87"/>
    <cellStyle name="Tytuł" xfId="88" builtinId="15" customBuiltin="1"/>
    <cellStyle name="Uwaga" xfId="89" builtinId="10" customBuiltin="1"/>
    <cellStyle name="Walutowy 2 2" xfId="90"/>
    <cellStyle name="Warning" xfId="91"/>
    <cellStyle name="Warning 1" xfId="92"/>
    <cellStyle name="Złe" xfId="93" builtinId="27"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0000"/>
      <rgbColor rgb="00006600"/>
      <rgbColor rgb="00000080"/>
      <rgbColor rgb="00996600"/>
      <rgbColor rgb="00800080"/>
      <rgbColor rgb="00008080"/>
      <rgbColor rgb="00C0C0C0"/>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7"/>
  <sheetViews>
    <sheetView tabSelected="1" view="pageLayout" topLeftCell="A75" zoomScale="75" zoomScaleSheetLayoutView="75" zoomScalePageLayoutView="75" workbookViewId="0">
      <selection activeCell="D84" sqref="D84"/>
    </sheetView>
  </sheetViews>
  <sheetFormatPr defaultColWidth="9" defaultRowHeight="15.75"/>
  <cols>
    <col min="1" max="1" width="4.625" style="185" customWidth="1"/>
    <col min="2" max="2" width="69" style="11" customWidth="1"/>
    <col min="3" max="3" width="4.875" style="80" bestFit="1" customWidth="1"/>
    <col min="4" max="4" width="10.75" style="80" customWidth="1"/>
    <col min="5" max="5" width="10.25" style="80" customWidth="1"/>
    <col min="6" max="6" width="18.5" style="80" customWidth="1"/>
    <col min="7" max="7" width="9" style="80"/>
    <col min="8" max="8" width="8.875" style="80" customWidth="1"/>
    <col min="9" max="9" width="18.625" style="80" customWidth="1"/>
    <col min="10" max="10" width="14.5" style="65" customWidth="1"/>
    <col min="11" max="16384" width="9" style="11"/>
  </cols>
  <sheetData>
    <row r="1" spans="1:10" s="5" customFormat="1" ht="17.100000000000001" customHeight="1">
      <c r="A1" s="1"/>
      <c r="B1" s="2" t="s">
        <v>187</v>
      </c>
      <c r="C1" s="1"/>
      <c r="D1" s="1"/>
      <c r="E1" s="3"/>
      <c r="F1" s="4"/>
      <c r="G1" s="1"/>
      <c r="H1" s="1"/>
      <c r="I1" s="3" t="s">
        <v>188</v>
      </c>
      <c r="J1" s="1"/>
    </row>
    <row r="2" spans="1:10" s="5" customFormat="1" ht="14.25" customHeight="1">
      <c r="A2" s="1"/>
      <c r="B2" s="6"/>
      <c r="C2" s="1"/>
      <c r="D2" s="1"/>
      <c r="E2" s="1"/>
      <c r="F2" s="7"/>
      <c r="G2" s="8"/>
      <c r="H2" s="1"/>
      <c r="I2" s="7"/>
      <c r="J2" s="1"/>
    </row>
    <row r="3" spans="1:10" ht="16.5" customHeight="1">
      <c r="A3" s="9"/>
      <c r="B3" s="10" t="s">
        <v>11</v>
      </c>
      <c r="C3" s="1"/>
      <c r="D3" s="1"/>
      <c r="E3" s="1"/>
      <c r="F3" s="1"/>
      <c r="G3" s="1"/>
      <c r="H3" s="1"/>
      <c r="I3" s="7"/>
      <c r="J3" s="1"/>
    </row>
    <row r="4" spans="1:10" ht="15.75" customHeight="1">
      <c r="A4" s="12"/>
      <c r="B4" s="13" t="s">
        <v>83</v>
      </c>
      <c r="C4" s="1"/>
      <c r="D4" s="1"/>
      <c r="E4" s="1"/>
      <c r="F4" s="1"/>
      <c r="G4" s="1"/>
      <c r="H4" s="1"/>
      <c r="I4" s="1"/>
      <c r="J4" s="1"/>
    </row>
    <row r="5" spans="1:10" ht="69.75" customHeight="1">
      <c r="A5" s="14" t="s">
        <v>20</v>
      </c>
      <c r="B5" s="15" t="s">
        <v>21</v>
      </c>
      <c r="C5" s="16" t="s">
        <v>22</v>
      </c>
      <c r="D5" s="16" t="s">
        <v>23</v>
      </c>
      <c r="E5" s="16" t="s">
        <v>24</v>
      </c>
      <c r="F5" s="17" t="s">
        <v>25</v>
      </c>
      <c r="G5" s="18" t="s">
        <v>26</v>
      </c>
      <c r="H5" s="16" t="s">
        <v>27</v>
      </c>
      <c r="I5" s="16" t="s">
        <v>28</v>
      </c>
      <c r="J5" s="16" t="s">
        <v>29</v>
      </c>
    </row>
    <row r="6" spans="1:10" ht="17.100000000000001" customHeight="1">
      <c r="A6" s="89"/>
      <c r="B6" s="20"/>
      <c r="C6" s="19"/>
      <c r="D6" s="21" t="s">
        <v>30</v>
      </c>
      <c r="E6" s="22" t="s">
        <v>31</v>
      </c>
      <c r="F6" s="22" t="s">
        <v>32</v>
      </c>
      <c r="G6" s="22"/>
      <c r="H6" s="22" t="s">
        <v>33</v>
      </c>
      <c r="I6" s="22" t="s">
        <v>34</v>
      </c>
      <c r="J6" s="22"/>
    </row>
    <row r="7" spans="1:10" s="6" customFormat="1" ht="116.25" customHeight="1">
      <c r="A7" s="23" t="s">
        <v>35</v>
      </c>
      <c r="B7" s="24" t="s">
        <v>170</v>
      </c>
      <c r="C7" s="25" t="s">
        <v>42</v>
      </c>
      <c r="D7" s="25">
        <v>200</v>
      </c>
      <c r="E7" s="26"/>
      <c r="F7" s="192">
        <f>D7*E7</f>
        <v>0</v>
      </c>
      <c r="G7" s="27"/>
      <c r="H7" s="191"/>
      <c r="I7" s="192">
        <f>F7*1.08</f>
        <v>0</v>
      </c>
      <c r="J7" s="23"/>
    </row>
    <row r="8" spans="1:10" s="6" customFormat="1" ht="39.75" customHeight="1">
      <c r="A8" s="29" t="s">
        <v>37</v>
      </c>
      <c r="B8" s="30" t="s">
        <v>67</v>
      </c>
      <c r="C8" s="31"/>
      <c r="D8" s="31"/>
      <c r="E8" s="32"/>
      <c r="F8" s="192">
        <f>D8*E8</f>
        <v>0</v>
      </c>
      <c r="G8" s="27"/>
      <c r="H8" s="191"/>
      <c r="I8" s="192">
        <f>F8*1.08</f>
        <v>0</v>
      </c>
      <c r="J8" s="23"/>
    </row>
    <row r="9" spans="1:10" s="6" customFormat="1" ht="49.5" customHeight="1">
      <c r="A9" s="29" t="s">
        <v>52</v>
      </c>
      <c r="B9" s="24" t="s">
        <v>5</v>
      </c>
      <c r="C9" s="25" t="s">
        <v>42</v>
      </c>
      <c r="D9" s="25">
        <v>1700</v>
      </c>
      <c r="E9" s="26"/>
      <c r="F9" s="192">
        <f>D9*E9</f>
        <v>0</v>
      </c>
      <c r="G9" s="27"/>
      <c r="H9" s="191"/>
      <c r="I9" s="192">
        <f>F9*1.08</f>
        <v>0</v>
      </c>
      <c r="J9" s="23"/>
    </row>
    <row r="10" spans="1:10" s="6" customFormat="1" ht="31.5" customHeight="1">
      <c r="A10" s="23" t="s">
        <v>53</v>
      </c>
      <c r="B10" s="24" t="s">
        <v>84</v>
      </c>
      <c r="C10" s="25" t="s">
        <v>42</v>
      </c>
      <c r="D10" s="25">
        <v>200</v>
      </c>
      <c r="E10" s="26"/>
      <c r="F10" s="192">
        <f>D10*E10</f>
        <v>0</v>
      </c>
      <c r="G10" s="27"/>
      <c r="H10" s="191"/>
      <c r="I10" s="192">
        <f>F10*1.08</f>
        <v>0</v>
      </c>
      <c r="J10" s="23"/>
    </row>
    <row r="11" spans="1:10" s="6" customFormat="1" ht="63" customHeight="1">
      <c r="A11" s="23" t="s">
        <v>54</v>
      </c>
      <c r="B11" s="33" t="s">
        <v>92</v>
      </c>
      <c r="C11" s="25" t="s">
        <v>42</v>
      </c>
      <c r="D11" s="25">
        <v>950</v>
      </c>
      <c r="E11" s="26"/>
      <c r="F11" s="192">
        <f>D11*E11</f>
        <v>0</v>
      </c>
      <c r="G11" s="27"/>
      <c r="H11" s="191"/>
      <c r="I11" s="192">
        <f>F11*1.08</f>
        <v>0</v>
      </c>
      <c r="J11" s="23"/>
    </row>
    <row r="12" spans="1:10" s="6" customFormat="1" ht="48.75" customHeight="1">
      <c r="A12" s="23"/>
      <c r="B12" s="33" t="s">
        <v>68</v>
      </c>
      <c r="C12" s="25"/>
      <c r="D12" s="25"/>
      <c r="E12" s="26"/>
      <c r="F12" s="192"/>
      <c r="G12" s="27"/>
      <c r="H12" s="191"/>
      <c r="I12" s="192"/>
      <c r="J12" s="23"/>
    </row>
    <row r="13" spans="1:10" ht="61.5" customHeight="1">
      <c r="A13" s="1"/>
      <c r="B13" s="37" t="s">
        <v>0</v>
      </c>
      <c r="C13" s="23"/>
      <c r="D13" s="34"/>
      <c r="E13" s="35" t="s">
        <v>25</v>
      </c>
      <c r="F13" s="217">
        <f>SUM(F7:F11)</f>
        <v>0</v>
      </c>
      <c r="G13" s="34" t="s">
        <v>61</v>
      </c>
      <c r="H13" s="36" t="s">
        <v>28</v>
      </c>
      <c r="I13" s="217">
        <f>SUM(I7:I11)</f>
        <v>0</v>
      </c>
      <c r="J13" s="23"/>
    </row>
    <row r="14" spans="1:10">
      <c r="A14" s="1"/>
      <c r="B14" s="37"/>
      <c r="C14" s="1"/>
      <c r="D14" s="38"/>
      <c r="E14" s="38"/>
      <c r="F14" s="39"/>
      <c r="G14" s="40"/>
      <c r="H14" s="38"/>
      <c r="I14" s="39"/>
      <c r="J14" s="1"/>
    </row>
    <row r="15" spans="1:10">
      <c r="A15" s="9"/>
      <c r="B15" s="10" t="s">
        <v>182</v>
      </c>
      <c r="C15" s="1"/>
      <c r="D15" s="1"/>
      <c r="E15" s="1"/>
      <c r="F15" s="1"/>
      <c r="G15" s="1"/>
      <c r="H15" s="1"/>
      <c r="I15" s="7"/>
      <c r="J15" s="1"/>
    </row>
    <row r="16" spans="1:10" ht="31.5">
      <c r="A16" s="12"/>
      <c r="B16" s="13" t="s">
        <v>146</v>
      </c>
      <c r="C16" s="1"/>
      <c r="D16" s="1"/>
      <c r="E16" s="1"/>
      <c r="F16" s="1"/>
      <c r="G16" s="1"/>
      <c r="H16" s="1"/>
      <c r="I16" s="1"/>
      <c r="J16" s="1"/>
    </row>
    <row r="17" spans="1:10" ht="63">
      <c r="A17" s="14" t="s">
        <v>20</v>
      </c>
      <c r="B17" s="15" t="s">
        <v>21</v>
      </c>
      <c r="C17" s="16" t="s">
        <v>22</v>
      </c>
      <c r="D17" s="16" t="s">
        <v>23</v>
      </c>
      <c r="E17" s="16" t="s">
        <v>24</v>
      </c>
      <c r="F17" s="17" t="s">
        <v>25</v>
      </c>
      <c r="G17" s="18" t="s">
        <v>26</v>
      </c>
      <c r="H17" s="16" t="s">
        <v>27</v>
      </c>
      <c r="I17" s="16" t="s">
        <v>28</v>
      </c>
      <c r="J17" s="16" t="s">
        <v>29</v>
      </c>
    </row>
    <row r="18" spans="1:10" ht="17.100000000000001" customHeight="1">
      <c r="A18" s="89"/>
      <c r="B18" s="20"/>
      <c r="C18" s="19"/>
      <c r="D18" s="21" t="s">
        <v>30</v>
      </c>
      <c r="E18" s="22" t="s">
        <v>31</v>
      </c>
      <c r="F18" s="22" t="s">
        <v>32</v>
      </c>
      <c r="G18" s="22"/>
      <c r="H18" s="22" t="s">
        <v>33</v>
      </c>
      <c r="I18" s="22" t="s">
        <v>34</v>
      </c>
      <c r="J18" s="22"/>
    </row>
    <row r="19" spans="1:10" ht="228.75" customHeight="1">
      <c r="A19" s="41" t="s">
        <v>35</v>
      </c>
      <c r="B19" s="42" t="s">
        <v>147</v>
      </c>
      <c r="C19" s="43" t="s">
        <v>36</v>
      </c>
      <c r="D19" s="44">
        <v>125000</v>
      </c>
      <c r="E19" s="45"/>
      <c r="F19" s="231">
        <f>D19*E19</f>
        <v>0</v>
      </c>
      <c r="G19" s="46"/>
      <c r="H19" s="149"/>
      <c r="I19" s="231">
        <f>F19*1.08</f>
        <v>0</v>
      </c>
      <c r="J19" s="47"/>
    </row>
    <row r="20" spans="1:10" ht="153.75" customHeight="1">
      <c r="A20" s="48"/>
      <c r="B20" s="49" t="s">
        <v>62</v>
      </c>
      <c r="C20" s="50"/>
      <c r="D20" s="51"/>
      <c r="E20" s="52"/>
      <c r="F20" s="232"/>
      <c r="G20" s="53"/>
      <c r="H20" s="202"/>
      <c r="I20" s="232"/>
      <c r="J20" s="54"/>
    </row>
    <row r="21" spans="1:10" ht="167.25" customHeight="1">
      <c r="A21" s="29" t="s">
        <v>37</v>
      </c>
      <c r="B21" s="55" t="s">
        <v>148</v>
      </c>
      <c r="C21" s="23" t="s">
        <v>36</v>
      </c>
      <c r="D21" s="56">
        <v>4000</v>
      </c>
      <c r="E21" s="57"/>
      <c r="F21" s="209">
        <f t="shared" ref="F21:F35" si="0">D21*E21</f>
        <v>0</v>
      </c>
      <c r="G21" s="46"/>
      <c r="H21" s="149"/>
      <c r="I21" s="209">
        <f t="shared" ref="I21:I35" si="1">F21*1.08</f>
        <v>0</v>
      </c>
      <c r="J21" s="28"/>
    </row>
    <row r="22" spans="1:10" ht="202.9" customHeight="1">
      <c r="A22" s="29" t="s">
        <v>38</v>
      </c>
      <c r="B22" s="24" t="s">
        <v>149</v>
      </c>
      <c r="C22" s="23" t="s">
        <v>36</v>
      </c>
      <c r="D22" s="58">
        <v>6000</v>
      </c>
      <c r="E22" s="59"/>
      <c r="F22" s="209">
        <f t="shared" si="0"/>
        <v>0</v>
      </c>
      <c r="G22" s="46"/>
      <c r="H22" s="149"/>
      <c r="I22" s="209">
        <f t="shared" si="1"/>
        <v>0</v>
      </c>
      <c r="J22" s="28"/>
    </row>
    <row r="23" spans="1:10" ht="163.5" customHeight="1">
      <c r="A23" s="29"/>
      <c r="B23" s="24" t="s">
        <v>3</v>
      </c>
      <c r="C23" s="23"/>
      <c r="D23" s="58"/>
      <c r="E23" s="59"/>
      <c r="F23" s="209">
        <f t="shared" si="0"/>
        <v>0</v>
      </c>
      <c r="G23" s="46"/>
      <c r="H23" s="149"/>
      <c r="I23" s="209">
        <f t="shared" si="1"/>
        <v>0</v>
      </c>
      <c r="J23" s="28"/>
    </row>
    <row r="24" spans="1:10" ht="47.25">
      <c r="A24" s="29" t="s">
        <v>39</v>
      </c>
      <c r="B24" s="30" t="s">
        <v>196</v>
      </c>
      <c r="C24" s="23" t="s">
        <v>36</v>
      </c>
      <c r="D24" s="60">
        <v>3400</v>
      </c>
      <c r="E24" s="59"/>
      <c r="F24" s="209">
        <f t="shared" si="0"/>
        <v>0</v>
      </c>
      <c r="G24" s="46"/>
      <c r="H24" s="149"/>
      <c r="I24" s="209">
        <f t="shared" si="1"/>
        <v>0</v>
      </c>
      <c r="J24" s="28"/>
    </row>
    <row r="25" spans="1:10" ht="47.25">
      <c r="A25" s="29" t="s">
        <v>40</v>
      </c>
      <c r="B25" s="30" t="s">
        <v>197</v>
      </c>
      <c r="C25" s="23" t="s">
        <v>36</v>
      </c>
      <c r="D25" s="60">
        <v>22000</v>
      </c>
      <c r="E25" s="59"/>
      <c r="F25" s="209">
        <f t="shared" si="0"/>
        <v>0</v>
      </c>
      <c r="G25" s="46"/>
      <c r="H25" s="149"/>
      <c r="I25" s="209">
        <f t="shared" si="1"/>
        <v>0</v>
      </c>
      <c r="J25" s="28"/>
    </row>
    <row r="26" spans="1:10" ht="67.5" customHeight="1">
      <c r="A26" s="29" t="s">
        <v>41</v>
      </c>
      <c r="B26" s="30" t="s">
        <v>104</v>
      </c>
      <c r="C26" s="23" t="s">
        <v>36</v>
      </c>
      <c r="D26" s="60">
        <v>6000</v>
      </c>
      <c r="E26" s="59"/>
      <c r="F26" s="209">
        <f t="shared" si="0"/>
        <v>0</v>
      </c>
      <c r="G26" s="46"/>
      <c r="H26" s="149"/>
      <c r="I26" s="209">
        <f t="shared" si="1"/>
        <v>0</v>
      </c>
      <c r="J26" s="28"/>
    </row>
    <row r="27" spans="1:10" ht="70.5" customHeight="1">
      <c r="A27" s="29" t="s">
        <v>43</v>
      </c>
      <c r="B27" s="30" t="s">
        <v>105</v>
      </c>
      <c r="C27" s="23" t="s">
        <v>36</v>
      </c>
      <c r="D27" s="60">
        <v>6000</v>
      </c>
      <c r="E27" s="59"/>
      <c r="F27" s="209">
        <f t="shared" si="0"/>
        <v>0</v>
      </c>
      <c r="G27" s="46"/>
      <c r="H27" s="149"/>
      <c r="I27" s="209">
        <f t="shared" si="1"/>
        <v>0</v>
      </c>
      <c r="J27" s="28"/>
    </row>
    <row r="28" spans="1:10" ht="70.5" customHeight="1">
      <c r="A28" s="29" t="s">
        <v>44</v>
      </c>
      <c r="B28" s="30" t="s">
        <v>198</v>
      </c>
      <c r="C28" s="23" t="s">
        <v>36</v>
      </c>
      <c r="D28" s="23">
        <v>300</v>
      </c>
      <c r="E28" s="26"/>
      <c r="F28" s="209">
        <f t="shared" si="0"/>
        <v>0</v>
      </c>
      <c r="G28" s="46"/>
      <c r="H28" s="149"/>
      <c r="I28" s="209">
        <f t="shared" si="1"/>
        <v>0</v>
      </c>
      <c r="J28" s="28"/>
    </row>
    <row r="29" spans="1:10" ht="70.5" customHeight="1">
      <c r="A29" s="29" t="s">
        <v>45</v>
      </c>
      <c r="B29" s="30" t="s">
        <v>199</v>
      </c>
      <c r="C29" s="23" t="s">
        <v>36</v>
      </c>
      <c r="D29" s="23">
        <v>2800</v>
      </c>
      <c r="E29" s="26"/>
      <c r="F29" s="209">
        <f t="shared" si="0"/>
        <v>0</v>
      </c>
      <c r="G29" s="46"/>
      <c r="H29" s="149"/>
      <c r="I29" s="209">
        <f t="shared" si="1"/>
        <v>0</v>
      </c>
      <c r="J29" s="28"/>
    </row>
    <row r="30" spans="1:10" ht="77.45" customHeight="1">
      <c r="A30" s="133" t="s">
        <v>46</v>
      </c>
      <c r="B30" s="55" t="s">
        <v>145</v>
      </c>
      <c r="C30" s="28" t="s">
        <v>42</v>
      </c>
      <c r="D30" s="133">
        <v>50</v>
      </c>
      <c r="E30" s="192"/>
      <c r="F30" s="209">
        <f t="shared" si="0"/>
        <v>0</v>
      </c>
      <c r="G30" s="46"/>
      <c r="H30" s="149"/>
      <c r="I30" s="209">
        <f t="shared" si="1"/>
        <v>0</v>
      </c>
      <c r="J30" s="28"/>
    </row>
    <row r="31" spans="1:10" ht="82.9" customHeight="1">
      <c r="A31" s="133" t="s">
        <v>47</v>
      </c>
      <c r="B31" s="55" t="s">
        <v>195</v>
      </c>
      <c r="C31" s="28" t="s">
        <v>42</v>
      </c>
      <c r="D31" s="133">
        <v>50</v>
      </c>
      <c r="E31" s="192"/>
      <c r="F31" s="209">
        <f t="shared" si="0"/>
        <v>0</v>
      </c>
      <c r="G31" s="46"/>
      <c r="H31" s="149"/>
      <c r="I31" s="209">
        <f t="shared" si="1"/>
        <v>0</v>
      </c>
      <c r="J31" s="28"/>
    </row>
    <row r="32" spans="1:10" ht="94.5">
      <c r="A32" s="133" t="s">
        <v>48</v>
      </c>
      <c r="B32" s="55" t="s">
        <v>194</v>
      </c>
      <c r="C32" s="28" t="s">
        <v>42</v>
      </c>
      <c r="D32" s="133">
        <v>6</v>
      </c>
      <c r="E32" s="192"/>
      <c r="F32" s="209">
        <f t="shared" si="0"/>
        <v>0</v>
      </c>
      <c r="G32" s="46"/>
      <c r="H32" s="149"/>
      <c r="I32" s="209">
        <f t="shared" si="1"/>
        <v>0</v>
      </c>
      <c r="J32" s="28"/>
    </row>
    <row r="33" spans="1:10" ht="83.45" customHeight="1">
      <c r="A33" s="133" t="s">
        <v>49</v>
      </c>
      <c r="B33" s="55" t="s">
        <v>200</v>
      </c>
      <c r="C33" s="28" t="s">
        <v>36</v>
      </c>
      <c r="D33" s="133">
        <v>6000</v>
      </c>
      <c r="E33" s="192"/>
      <c r="F33" s="209">
        <f t="shared" si="0"/>
        <v>0</v>
      </c>
      <c r="G33" s="46"/>
      <c r="H33" s="149"/>
      <c r="I33" s="209">
        <f t="shared" si="1"/>
        <v>0</v>
      </c>
      <c r="J33" s="28"/>
    </row>
    <row r="34" spans="1:10" ht="102.6" customHeight="1">
      <c r="A34" s="23" t="s">
        <v>50</v>
      </c>
      <c r="B34" s="55" t="s">
        <v>201</v>
      </c>
      <c r="C34" s="29" t="s">
        <v>36</v>
      </c>
      <c r="D34" s="56">
        <v>3500</v>
      </c>
      <c r="E34" s="26"/>
      <c r="F34" s="209">
        <f t="shared" si="0"/>
        <v>0</v>
      </c>
      <c r="G34" s="46"/>
      <c r="H34" s="149"/>
      <c r="I34" s="209">
        <f t="shared" si="1"/>
        <v>0</v>
      </c>
      <c r="J34" s="23"/>
    </row>
    <row r="35" spans="1:10" ht="126">
      <c r="A35" s="23" t="s">
        <v>51</v>
      </c>
      <c r="B35" s="55" t="s">
        <v>202</v>
      </c>
      <c r="C35" s="29" t="s">
        <v>36</v>
      </c>
      <c r="D35" s="56">
        <v>1500</v>
      </c>
      <c r="E35" s="26"/>
      <c r="F35" s="192">
        <f t="shared" si="0"/>
        <v>0</v>
      </c>
      <c r="G35" s="27"/>
      <c r="H35" s="133"/>
      <c r="I35" s="192">
        <f t="shared" si="1"/>
        <v>0</v>
      </c>
      <c r="J35" s="23"/>
    </row>
    <row r="36" spans="1:10" ht="97.9" customHeight="1">
      <c r="A36" s="1"/>
      <c r="B36" s="2" t="s">
        <v>193</v>
      </c>
      <c r="C36" s="41"/>
      <c r="D36" s="227"/>
      <c r="E36" s="223"/>
      <c r="F36" s="209"/>
      <c r="G36" s="46"/>
      <c r="H36" s="222"/>
      <c r="I36" s="209"/>
      <c r="J36" s="43"/>
    </row>
    <row r="37" spans="1:10" ht="96" customHeight="1">
      <c r="A37" s="1"/>
      <c r="B37" s="228"/>
      <c r="C37" s="50"/>
      <c r="D37" s="61"/>
      <c r="E37" s="62" t="s">
        <v>25</v>
      </c>
      <c r="F37" s="219">
        <f>SUM(F19:F35)</f>
        <v>0</v>
      </c>
      <c r="G37" s="61" t="s">
        <v>61</v>
      </c>
      <c r="H37" s="63" t="s">
        <v>28</v>
      </c>
      <c r="I37" s="219">
        <f>SUM(I19:I35)</f>
        <v>0</v>
      </c>
      <c r="J37" s="50"/>
    </row>
    <row r="38" spans="1:10" ht="17.100000000000001" customHeight="1">
      <c r="A38" s="1"/>
      <c r="B38" s="37"/>
      <c r="C38" s="1"/>
      <c r="D38" s="38"/>
      <c r="E38" s="64"/>
      <c r="F38" s="65"/>
      <c r="G38" s="38"/>
      <c r="H38" s="66"/>
      <c r="I38" s="67"/>
      <c r="J38" s="1"/>
    </row>
    <row r="39" spans="1:10">
      <c r="A39" s="9"/>
      <c r="B39" s="10" t="s">
        <v>12</v>
      </c>
      <c r="C39" s="1"/>
      <c r="D39" s="1"/>
      <c r="E39" s="1"/>
      <c r="F39" s="1"/>
      <c r="G39" s="1"/>
      <c r="H39" s="1"/>
      <c r="I39" s="7"/>
      <c r="J39" s="1"/>
    </row>
    <row r="40" spans="1:10">
      <c r="A40" s="12"/>
      <c r="B40" s="13" t="s">
        <v>110</v>
      </c>
      <c r="C40" s="1"/>
      <c r="D40" s="1"/>
      <c r="E40" s="1"/>
      <c r="F40" s="1"/>
      <c r="G40" s="1"/>
      <c r="H40" s="1"/>
      <c r="I40" s="1"/>
      <c r="J40" s="1"/>
    </row>
    <row r="41" spans="1:10" ht="63">
      <c r="A41" s="14" t="s">
        <v>20</v>
      </c>
      <c r="B41" s="15" t="s">
        <v>21</v>
      </c>
      <c r="C41" s="16" t="s">
        <v>22</v>
      </c>
      <c r="D41" s="16" t="s">
        <v>23</v>
      </c>
      <c r="E41" s="16" t="s">
        <v>24</v>
      </c>
      <c r="F41" s="17" t="s">
        <v>25</v>
      </c>
      <c r="G41" s="18" t="s">
        <v>26</v>
      </c>
      <c r="H41" s="16" t="s">
        <v>27</v>
      </c>
      <c r="I41" s="16" t="s">
        <v>28</v>
      </c>
      <c r="J41" s="16" t="s">
        <v>29</v>
      </c>
    </row>
    <row r="42" spans="1:10">
      <c r="A42" s="89"/>
      <c r="B42" s="20"/>
      <c r="C42" s="19"/>
      <c r="D42" s="21" t="s">
        <v>30</v>
      </c>
      <c r="E42" s="22" t="s">
        <v>31</v>
      </c>
      <c r="F42" s="22" t="s">
        <v>32</v>
      </c>
      <c r="G42" s="22"/>
      <c r="H42" s="22" t="s">
        <v>33</v>
      </c>
      <c r="I42" s="22" t="s">
        <v>34</v>
      </c>
      <c r="J42" s="22"/>
    </row>
    <row r="43" spans="1:10" ht="199.9" customHeight="1">
      <c r="A43" s="29" t="s">
        <v>35</v>
      </c>
      <c r="B43" s="55" t="s">
        <v>106</v>
      </c>
      <c r="C43" s="23" t="s">
        <v>42</v>
      </c>
      <c r="D43" s="23">
        <v>960</v>
      </c>
      <c r="E43" s="26"/>
      <c r="F43" s="192">
        <f t="shared" ref="F43:F56" si="2">D43*E43</f>
        <v>0</v>
      </c>
      <c r="G43" s="27"/>
      <c r="H43" s="133"/>
      <c r="I43" s="193">
        <f t="shared" ref="I43:I56" si="3">F43*1.08</f>
        <v>0</v>
      </c>
      <c r="J43" s="133"/>
    </row>
    <row r="44" spans="1:10" ht="201.6" customHeight="1">
      <c r="A44" s="29" t="s">
        <v>37</v>
      </c>
      <c r="B44" s="55" t="s">
        <v>9</v>
      </c>
      <c r="C44" s="23" t="s">
        <v>42</v>
      </c>
      <c r="D44" s="23">
        <v>1440</v>
      </c>
      <c r="E44" s="26"/>
      <c r="F44" s="192">
        <f t="shared" si="2"/>
        <v>0</v>
      </c>
      <c r="G44" s="27"/>
      <c r="H44" s="133"/>
      <c r="I44" s="193">
        <f t="shared" si="3"/>
        <v>0</v>
      </c>
      <c r="J44" s="133"/>
    </row>
    <row r="45" spans="1:10" ht="112.15" customHeight="1">
      <c r="A45" s="29" t="s">
        <v>38</v>
      </c>
      <c r="B45" s="55" t="s">
        <v>70</v>
      </c>
      <c r="C45" s="23" t="s">
        <v>42</v>
      </c>
      <c r="D45" s="23">
        <v>1536</v>
      </c>
      <c r="E45" s="26"/>
      <c r="F45" s="192">
        <f t="shared" si="2"/>
        <v>0</v>
      </c>
      <c r="G45" s="27"/>
      <c r="H45" s="133"/>
      <c r="I45" s="193">
        <f t="shared" si="3"/>
        <v>0</v>
      </c>
      <c r="J45" s="133"/>
    </row>
    <row r="46" spans="1:10" ht="199.15" customHeight="1">
      <c r="A46" s="29" t="s">
        <v>39</v>
      </c>
      <c r="B46" s="55" t="s">
        <v>108</v>
      </c>
      <c r="C46" s="23" t="s">
        <v>42</v>
      </c>
      <c r="D46" s="23">
        <v>1152</v>
      </c>
      <c r="E46" s="26"/>
      <c r="F46" s="192">
        <f t="shared" si="2"/>
        <v>0</v>
      </c>
      <c r="G46" s="27"/>
      <c r="H46" s="133"/>
      <c r="I46" s="193">
        <f t="shared" si="3"/>
        <v>0</v>
      </c>
      <c r="J46" s="133"/>
    </row>
    <row r="47" spans="1:10" ht="31.5">
      <c r="A47" s="50" t="s">
        <v>40</v>
      </c>
      <c r="B47" s="68" t="s">
        <v>204</v>
      </c>
      <c r="C47" s="189" t="s">
        <v>42</v>
      </c>
      <c r="D47" s="194">
        <v>13</v>
      </c>
      <c r="E47" s="195"/>
      <c r="F47" s="192">
        <f t="shared" si="2"/>
        <v>0</v>
      </c>
      <c r="G47" s="195"/>
      <c r="H47" s="195"/>
      <c r="I47" s="193">
        <f t="shared" si="3"/>
        <v>0</v>
      </c>
      <c r="J47" s="196"/>
    </row>
    <row r="48" spans="1:10" ht="121.15" customHeight="1">
      <c r="A48" s="23" t="s">
        <v>41</v>
      </c>
      <c r="B48" s="55" t="s">
        <v>183</v>
      </c>
      <c r="C48" s="189" t="s">
        <v>42</v>
      </c>
      <c r="D48" s="197">
        <v>11</v>
      </c>
      <c r="E48" s="195"/>
      <c r="F48" s="192">
        <f t="shared" si="2"/>
        <v>0</v>
      </c>
      <c r="G48" s="195"/>
      <c r="H48" s="195"/>
      <c r="I48" s="193">
        <f t="shared" si="3"/>
        <v>0</v>
      </c>
      <c r="J48" s="196"/>
    </row>
    <row r="49" spans="1:10" ht="94.5">
      <c r="A49" s="23" t="s">
        <v>43</v>
      </c>
      <c r="B49" s="69" t="s">
        <v>205</v>
      </c>
      <c r="C49" s="23" t="s">
        <v>42</v>
      </c>
      <c r="D49" s="23">
        <v>13</v>
      </c>
      <c r="E49" s="70"/>
      <c r="F49" s="192">
        <f t="shared" si="2"/>
        <v>0</v>
      </c>
      <c r="G49" s="27"/>
      <c r="H49" s="23"/>
      <c r="I49" s="193">
        <f t="shared" si="3"/>
        <v>0</v>
      </c>
      <c r="J49" s="23"/>
    </row>
    <row r="50" spans="1:10" s="5" customFormat="1" ht="110.25">
      <c r="A50" s="71" t="s">
        <v>44</v>
      </c>
      <c r="B50" s="72" t="s">
        <v>143</v>
      </c>
      <c r="C50" s="23" t="s">
        <v>42</v>
      </c>
      <c r="D50" s="73">
        <v>16</v>
      </c>
      <c r="E50" s="74"/>
      <c r="F50" s="192">
        <f t="shared" si="2"/>
        <v>0</v>
      </c>
      <c r="G50" s="27"/>
      <c r="H50" s="23"/>
      <c r="I50" s="193">
        <f t="shared" si="3"/>
        <v>0</v>
      </c>
      <c r="J50" s="75"/>
    </row>
    <row r="51" spans="1:10" ht="100.9" customHeight="1">
      <c r="A51" s="23" t="s">
        <v>45</v>
      </c>
      <c r="B51" s="72" t="s">
        <v>142</v>
      </c>
      <c r="C51" s="23" t="s">
        <v>42</v>
      </c>
      <c r="D51" s="41">
        <v>2</v>
      </c>
      <c r="E51" s="76"/>
      <c r="F51" s="192">
        <f t="shared" si="2"/>
        <v>0</v>
      </c>
      <c r="G51" s="27"/>
      <c r="H51" s="23"/>
      <c r="I51" s="193">
        <f t="shared" si="3"/>
        <v>0</v>
      </c>
      <c r="J51" s="77"/>
    </row>
    <row r="52" spans="1:10" ht="179.45" customHeight="1">
      <c r="A52" s="23" t="s">
        <v>46</v>
      </c>
      <c r="B52" s="72" t="s">
        <v>203</v>
      </c>
      <c r="C52" s="23" t="s">
        <v>42</v>
      </c>
      <c r="D52" s="41">
        <v>4</v>
      </c>
      <c r="E52" s="76"/>
      <c r="F52" s="192">
        <f t="shared" si="2"/>
        <v>0</v>
      </c>
      <c r="G52" s="27"/>
      <c r="H52" s="23"/>
      <c r="I52" s="193">
        <f t="shared" si="3"/>
        <v>0</v>
      </c>
      <c r="J52" s="77"/>
    </row>
    <row r="53" spans="1:10" ht="390" customHeight="1">
      <c r="A53" s="23" t="s">
        <v>47</v>
      </c>
      <c r="B53" s="72" t="s">
        <v>140</v>
      </c>
      <c r="C53" s="72" t="s">
        <v>42</v>
      </c>
      <c r="D53" s="78">
        <v>3</v>
      </c>
      <c r="E53" s="198"/>
      <c r="F53" s="192">
        <f t="shared" si="2"/>
        <v>0</v>
      </c>
      <c r="G53" s="199"/>
      <c r="H53" s="200"/>
      <c r="I53" s="193">
        <f t="shared" si="3"/>
        <v>0</v>
      </c>
      <c r="J53" s="201"/>
    </row>
    <row r="54" spans="1:10" ht="379.15" customHeight="1">
      <c r="A54" s="23" t="s">
        <v>48</v>
      </c>
      <c r="B54" s="72" t="s">
        <v>141</v>
      </c>
      <c r="C54" s="72" t="s">
        <v>42</v>
      </c>
      <c r="D54" s="78">
        <v>50</v>
      </c>
      <c r="E54" s="198"/>
      <c r="F54" s="192">
        <f t="shared" si="2"/>
        <v>0</v>
      </c>
      <c r="G54" s="199"/>
      <c r="H54" s="200"/>
      <c r="I54" s="193">
        <f t="shared" si="3"/>
        <v>0</v>
      </c>
      <c r="J54" s="201"/>
    </row>
    <row r="55" spans="1:10" ht="65.45" customHeight="1">
      <c r="A55" s="23" t="s">
        <v>49</v>
      </c>
      <c r="B55" s="72" t="s">
        <v>139</v>
      </c>
      <c r="C55" s="72" t="s">
        <v>42</v>
      </c>
      <c r="D55" s="78">
        <v>7</v>
      </c>
      <c r="E55" s="198"/>
      <c r="F55" s="192">
        <f t="shared" si="2"/>
        <v>0</v>
      </c>
      <c r="G55" s="199"/>
      <c r="H55" s="200"/>
      <c r="I55" s="193">
        <f t="shared" si="3"/>
        <v>0</v>
      </c>
      <c r="J55" s="201"/>
    </row>
    <row r="56" spans="1:10" ht="174.6" customHeight="1">
      <c r="A56" s="23" t="s">
        <v>50</v>
      </c>
      <c r="B56" s="72" t="s">
        <v>144</v>
      </c>
      <c r="C56" s="72" t="s">
        <v>42</v>
      </c>
      <c r="D56" s="78">
        <v>40</v>
      </c>
      <c r="E56" s="198"/>
      <c r="F56" s="192">
        <f t="shared" si="2"/>
        <v>0</v>
      </c>
      <c r="G56" s="199"/>
      <c r="H56" s="200"/>
      <c r="I56" s="193">
        <f t="shared" si="3"/>
        <v>0</v>
      </c>
      <c r="J56" s="201"/>
    </row>
    <row r="57" spans="1:10" ht="15.75" customHeight="1">
      <c r="A57" s="29"/>
      <c r="B57" s="55" t="s">
        <v>55</v>
      </c>
      <c r="C57" s="23"/>
      <c r="D57" s="23"/>
      <c r="E57" s="26"/>
      <c r="F57" s="192"/>
      <c r="G57" s="27"/>
      <c r="H57" s="133"/>
      <c r="I57" s="193"/>
      <c r="J57" s="133"/>
    </row>
    <row r="58" spans="1:10" ht="31.5">
      <c r="A58" s="29"/>
      <c r="B58" s="30" t="s">
        <v>109</v>
      </c>
      <c r="C58" s="31"/>
      <c r="D58" s="133"/>
      <c r="E58" s="133"/>
      <c r="F58" s="133"/>
      <c r="G58" s="27"/>
      <c r="H58" s="133"/>
      <c r="I58" s="192"/>
      <c r="J58" s="133"/>
    </row>
    <row r="59" spans="1:10" ht="63">
      <c r="A59" s="1"/>
      <c r="B59" s="79"/>
      <c r="C59" s="23"/>
      <c r="D59" s="34"/>
      <c r="E59" s="35" t="s">
        <v>25</v>
      </c>
      <c r="F59" s="216">
        <f>SUM(F43:F56)</f>
        <v>0</v>
      </c>
      <c r="G59" s="34" t="s">
        <v>61</v>
      </c>
      <c r="H59" s="36" t="s">
        <v>28</v>
      </c>
      <c r="I59" s="204">
        <f>SUM(I43:I56)</f>
        <v>0</v>
      </c>
      <c r="J59" s="23"/>
    </row>
    <row r="60" spans="1:10">
      <c r="A60" s="1"/>
      <c r="B60" s="6"/>
      <c r="C60" s="1"/>
      <c r="D60" s="38"/>
      <c r="E60" s="64"/>
      <c r="G60" s="38"/>
      <c r="H60" s="66"/>
      <c r="I60" s="81"/>
      <c r="J60" s="1"/>
    </row>
    <row r="61" spans="1:10">
      <c r="A61" s="1"/>
      <c r="B61" s="10" t="s">
        <v>172</v>
      </c>
      <c r="C61" s="1"/>
      <c r="D61" s="1"/>
      <c r="E61" s="1"/>
      <c r="F61" s="7"/>
      <c r="G61" s="8"/>
      <c r="H61" s="1"/>
      <c r="I61" s="1"/>
      <c r="J61" s="1"/>
    </row>
    <row r="62" spans="1:10">
      <c r="A62" s="82"/>
      <c r="B62" s="13" t="s">
        <v>93</v>
      </c>
      <c r="C62" s="83"/>
      <c r="D62" s="83"/>
      <c r="E62" s="83"/>
      <c r="F62" s="84"/>
      <c r="G62" s="85"/>
      <c r="H62" s="82"/>
      <c r="I62" s="82"/>
      <c r="J62" s="83"/>
    </row>
    <row r="63" spans="1:10" ht="16.5" customHeight="1">
      <c r="A63" s="14" t="s">
        <v>20</v>
      </c>
      <c r="B63" s="15" t="s">
        <v>21</v>
      </c>
      <c r="C63" s="86" t="s">
        <v>22</v>
      </c>
      <c r="D63" s="86" t="s">
        <v>23</v>
      </c>
      <c r="E63" s="86" t="s">
        <v>24</v>
      </c>
      <c r="F63" s="87" t="s">
        <v>25</v>
      </c>
      <c r="G63" s="88" t="s">
        <v>26</v>
      </c>
      <c r="H63" s="86" t="s">
        <v>27</v>
      </c>
      <c r="I63" s="86" t="s">
        <v>28</v>
      </c>
      <c r="J63" s="16" t="s">
        <v>29</v>
      </c>
    </row>
    <row r="64" spans="1:10" s="92" customFormat="1">
      <c r="A64" s="89"/>
      <c r="B64" s="90"/>
      <c r="C64" s="89"/>
      <c r="D64" s="14" t="s">
        <v>30</v>
      </c>
      <c r="E64" s="91" t="s">
        <v>31</v>
      </c>
      <c r="F64" s="91" t="s">
        <v>32</v>
      </c>
      <c r="G64" s="91"/>
      <c r="H64" s="91" t="s">
        <v>33</v>
      </c>
      <c r="I64" s="91" t="s">
        <v>34</v>
      </c>
      <c r="J64" s="91"/>
    </row>
    <row r="65" spans="1:10" ht="155.44999999999999" customHeight="1">
      <c r="A65" s="23" t="s">
        <v>35</v>
      </c>
      <c r="B65" s="55" t="s">
        <v>166</v>
      </c>
      <c r="C65" s="23" t="s">
        <v>36</v>
      </c>
      <c r="D65" s="29">
        <v>200</v>
      </c>
      <c r="E65" s="93"/>
      <c r="F65" s="93">
        <f>D65*E65</f>
        <v>0</v>
      </c>
      <c r="G65" s="27"/>
      <c r="H65" s="23"/>
      <c r="I65" s="94">
        <f>F65*1.08</f>
        <v>0</v>
      </c>
      <c r="J65" s="95"/>
    </row>
    <row r="66" spans="1:10" s="37" customFormat="1" ht="71.45" customHeight="1">
      <c r="A66" s="23" t="s">
        <v>37</v>
      </c>
      <c r="B66" s="55" t="s">
        <v>167</v>
      </c>
      <c r="C66" s="23" t="s">
        <v>36</v>
      </c>
      <c r="D66" s="29">
        <v>200</v>
      </c>
      <c r="E66" s="93"/>
      <c r="F66" s="93">
        <f t="shared" ref="F66:F72" si="4">D66*E66</f>
        <v>0</v>
      </c>
      <c r="G66" s="27"/>
      <c r="H66" s="23"/>
      <c r="I66" s="94">
        <f t="shared" ref="I66:I71" si="5">F66*1.08</f>
        <v>0</v>
      </c>
      <c r="J66" s="95"/>
    </row>
    <row r="67" spans="1:10" s="37" customFormat="1" ht="135.6" customHeight="1">
      <c r="A67" s="23" t="s">
        <v>38</v>
      </c>
      <c r="B67" s="55" t="s">
        <v>168</v>
      </c>
      <c r="C67" s="23" t="s">
        <v>36</v>
      </c>
      <c r="D67" s="29">
        <v>200</v>
      </c>
      <c r="E67" s="32"/>
      <c r="F67" s="93">
        <f t="shared" si="4"/>
        <v>0</v>
      </c>
      <c r="G67" s="27"/>
      <c r="H67" s="23"/>
      <c r="I67" s="94">
        <f t="shared" si="5"/>
        <v>0</v>
      </c>
      <c r="J67" s="95"/>
    </row>
    <row r="68" spans="1:10" s="96" customFormat="1" ht="68.25" customHeight="1">
      <c r="A68" s="23" t="s">
        <v>39</v>
      </c>
      <c r="B68" s="55" t="s">
        <v>2</v>
      </c>
      <c r="C68" s="23" t="s">
        <v>36</v>
      </c>
      <c r="D68" s="29">
        <v>400</v>
      </c>
      <c r="E68" s="93"/>
      <c r="F68" s="93">
        <f t="shared" si="4"/>
        <v>0</v>
      </c>
      <c r="G68" s="27"/>
      <c r="H68" s="23"/>
      <c r="I68" s="94">
        <f t="shared" si="5"/>
        <v>0</v>
      </c>
      <c r="J68" s="95"/>
    </row>
    <row r="69" spans="1:10" s="37" customFormat="1" ht="96.75" customHeight="1">
      <c r="A69" s="43" t="s">
        <v>40</v>
      </c>
      <c r="B69" s="97" t="s">
        <v>171</v>
      </c>
      <c r="C69" s="43" t="s">
        <v>36</v>
      </c>
      <c r="D69" s="41">
        <v>7000</v>
      </c>
      <c r="E69" s="98"/>
      <c r="F69" s="233">
        <f t="shared" si="4"/>
        <v>0</v>
      </c>
      <c r="G69" s="46"/>
      <c r="H69" s="43"/>
      <c r="I69" s="234">
        <f t="shared" si="5"/>
        <v>0</v>
      </c>
      <c r="J69" s="77"/>
    </row>
    <row r="70" spans="1:10" s="37" customFormat="1" ht="97.5" customHeight="1">
      <c r="A70" s="50"/>
      <c r="B70" s="68" t="s">
        <v>8</v>
      </c>
      <c r="C70" s="50"/>
      <c r="D70" s="48"/>
      <c r="E70" s="99"/>
      <c r="F70" s="232"/>
      <c r="G70" s="53"/>
      <c r="H70" s="50"/>
      <c r="I70" s="232"/>
      <c r="J70" s="100"/>
    </row>
    <row r="71" spans="1:10" s="37" customFormat="1" ht="94.5">
      <c r="A71" s="23" t="s">
        <v>41</v>
      </c>
      <c r="B71" s="55" t="s">
        <v>98</v>
      </c>
      <c r="C71" s="29" t="s">
        <v>36</v>
      </c>
      <c r="D71" s="25">
        <v>200</v>
      </c>
      <c r="E71" s="32"/>
      <c r="F71" s="93">
        <f t="shared" si="4"/>
        <v>0</v>
      </c>
      <c r="G71" s="27"/>
      <c r="H71" s="23"/>
      <c r="I71" s="94">
        <f t="shared" si="5"/>
        <v>0</v>
      </c>
      <c r="J71" s="23"/>
    </row>
    <row r="72" spans="1:10" s="5" customFormat="1">
      <c r="A72" s="23" t="s">
        <v>43</v>
      </c>
      <c r="B72" s="101" t="s">
        <v>63</v>
      </c>
      <c r="C72" s="29" t="s">
        <v>36</v>
      </c>
      <c r="D72" s="50">
        <v>1100</v>
      </c>
      <c r="E72" s="102"/>
      <c r="F72" s="93">
        <f t="shared" si="4"/>
        <v>0</v>
      </c>
      <c r="G72" s="27"/>
      <c r="H72" s="23"/>
      <c r="I72" s="94">
        <f>F72*1.08</f>
        <v>0</v>
      </c>
      <c r="J72" s="50"/>
    </row>
    <row r="73" spans="1:10" s="5" customFormat="1" ht="63">
      <c r="A73" s="1"/>
      <c r="B73" s="6"/>
      <c r="C73" s="103"/>
      <c r="D73" s="104"/>
      <c r="E73" s="105" t="s">
        <v>25</v>
      </c>
      <c r="F73" s="218">
        <f>SUM(F65:F72)</f>
        <v>0</v>
      </c>
      <c r="G73" s="106"/>
      <c r="H73" s="104" t="s">
        <v>61</v>
      </c>
      <c r="I73" s="218">
        <f>SUM(I65:I72)</f>
        <v>0</v>
      </c>
      <c r="J73" s="107"/>
    </row>
    <row r="74" spans="1:10" s="37" customFormat="1">
      <c r="A74" s="1"/>
      <c r="B74" s="6"/>
      <c r="C74" s="1"/>
      <c r="D74" s="108"/>
      <c r="E74" s="109"/>
      <c r="F74" s="110"/>
      <c r="G74" s="111"/>
      <c r="H74" s="108"/>
      <c r="I74" s="110"/>
      <c r="J74" s="112"/>
    </row>
    <row r="75" spans="1:10">
      <c r="A75" s="83"/>
      <c r="B75" s="6"/>
      <c r="C75" s="113"/>
      <c r="D75" s="114"/>
      <c r="E75" s="115"/>
      <c r="F75" s="116"/>
      <c r="G75" s="8"/>
      <c r="H75" s="1"/>
      <c r="I75" s="117"/>
      <c r="J75" s="1"/>
    </row>
    <row r="76" spans="1:10" s="5" customFormat="1">
      <c r="A76" s="9"/>
      <c r="B76" s="10" t="s">
        <v>173</v>
      </c>
      <c r="C76" s="118"/>
      <c r="D76" s="1"/>
      <c r="E76" s="1"/>
      <c r="F76" s="7"/>
      <c r="G76" s="8"/>
      <c r="H76" s="1"/>
      <c r="I76" s="1"/>
      <c r="J76" s="1"/>
    </row>
    <row r="77" spans="1:10" s="37" customFormat="1">
      <c r="A77" s="12"/>
      <c r="B77" s="119" t="s">
        <v>169</v>
      </c>
      <c r="C77" s="120"/>
      <c r="D77" s="1"/>
      <c r="E77" s="1"/>
      <c r="F77" s="7"/>
      <c r="G77" s="8"/>
      <c r="H77" s="1"/>
      <c r="I77" s="1"/>
      <c r="J77" s="1"/>
    </row>
    <row r="78" spans="1:10" s="37" customFormat="1" ht="63">
      <c r="A78" s="14" t="s">
        <v>20</v>
      </c>
      <c r="B78" s="15" t="s">
        <v>21</v>
      </c>
      <c r="C78" s="86" t="s">
        <v>22</v>
      </c>
      <c r="D78" s="86" t="s">
        <v>23</v>
      </c>
      <c r="E78" s="86" t="s">
        <v>24</v>
      </c>
      <c r="F78" s="87" t="s">
        <v>25</v>
      </c>
      <c r="G78" s="88" t="s">
        <v>26</v>
      </c>
      <c r="H78" s="86" t="s">
        <v>27</v>
      </c>
      <c r="I78" s="86" t="s">
        <v>28</v>
      </c>
      <c r="J78" s="16" t="s">
        <v>29</v>
      </c>
    </row>
    <row r="79" spans="1:10" s="37" customFormat="1">
      <c r="A79" s="89"/>
      <c r="B79" s="90"/>
      <c r="C79" s="89"/>
      <c r="D79" s="14" t="s">
        <v>30</v>
      </c>
      <c r="E79" s="91" t="s">
        <v>31</v>
      </c>
      <c r="F79" s="91" t="s">
        <v>32</v>
      </c>
      <c r="G79" s="91"/>
      <c r="H79" s="91" t="s">
        <v>33</v>
      </c>
      <c r="I79" s="91" t="s">
        <v>34</v>
      </c>
      <c r="J79" s="91"/>
    </row>
    <row r="80" spans="1:10" s="37" customFormat="1" ht="31.5">
      <c r="A80" s="23" t="s">
        <v>35</v>
      </c>
      <c r="B80" s="79" t="s">
        <v>94</v>
      </c>
      <c r="C80" s="29" t="s">
        <v>36</v>
      </c>
      <c r="D80" s="121">
        <v>1500</v>
      </c>
      <c r="E80" s="122"/>
      <c r="F80" s="93">
        <f>D80*E80</f>
        <v>0</v>
      </c>
      <c r="G80" s="27">
        <v>0.23</v>
      </c>
      <c r="H80" s="23"/>
      <c r="I80" s="94">
        <f>F80*1.23</f>
        <v>0</v>
      </c>
      <c r="J80" s="107"/>
    </row>
    <row r="81" spans="1:10" s="37" customFormat="1" ht="31.5">
      <c r="A81" s="23" t="s">
        <v>37</v>
      </c>
      <c r="B81" s="123" t="s">
        <v>95</v>
      </c>
      <c r="C81" s="29" t="s">
        <v>36</v>
      </c>
      <c r="D81" s="56">
        <v>8000</v>
      </c>
      <c r="E81" s="26"/>
      <c r="F81" s="93">
        <f>D81*E81</f>
        <v>0</v>
      </c>
      <c r="G81" s="27">
        <v>0.23</v>
      </c>
      <c r="H81" s="23"/>
      <c r="I81" s="94">
        <f>F81*1.23</f>
        <v>0</v>
      </c>
      <c r="J81" s="23"/>
    </row>
    <row r="82" spans="1:10" s="37" customFormat="1">
      <c r="A82" s="23" t="s">
        <v>38</v>
      </c>
      <c r="B82" s="123" t="s">
        <v>96</v>
      </c>
      <c r="C82" s="29" t="s">
        <v>36</v>
      </c>
      <c r="D82" s="23">
        <v>1500</v>
      </c>
      <c r="E82" s="26"/>
      <c r="F82" s="93">
        <f>D82*E82</f>
        <v>0</v>
      </c>
      <c r="G82" s="27">
        <v>0.23</v>
      </c>
      <c r="H82" s="23"/>
      <c r="I82" s="94">
        <f>F82*1.23</f>
        <v>0</v>
      </c>
      <c r="J82" s="23"/>
    </row>
    <row r="83" spans="1:10" s="37" customFormat="1" ht="31.5">
      <c r="A83" s="1"/>
      <c r="B83" s="226" t="s">
        <v>192</v>
      </c>
      <c r="C83" s="41"/>
      <c r="D83" s="43"/>
      <c r="E83" s="223"/>
      <c r="F83" s="224"/>
      <c r="G83" s="46"/>
      <c r="H83" s="43"/>
      <c r="I83" s="225"/>
      <c r="J83" s="43"/>
    </row>
    <row r="84" spans="1:10" s="37" customFormat="1" ht="63">
      <c r="A84" s="1"/>
      <c r="B84" s="124" t="s">
        <v>206</v>
      </c>
      <c r="C84" s="50"/>
      <c r="D84" s="61"/>
      <c r="E84" s="62" t="s">
        <v>25</v>
      </c>
      <c r="F84" s="219">
        <f>SUM(F80:F82)</f>
        <v>0</v>
      </c>
      <c r="G84" s="61" t="s">
        <v>61</v>
      </c>
      <c r="H84" s="63" t="s">
        <v>28</v>
      </c>
      <c r="I84" s="219">
        <f>SUM(I80:I82)</f>
        <v>0</v>
      </c>
      <c r="J84" s="50"/>
    </row>
    <row r="85" spans="1:10" s="37" customFormat="1">
      <c r="A85" s="1"/>
      <c r="B85" s="124"/>
      <c r="C85" s="1"/>
      <c r="D85" s="38"/>
      <c r="E85" s="64"/>
      <c r="F85" s="67"/>
      <c r="G85" s="38"/>
      <c r="H85" s="66"/>
      <c r="I85" s="67"/>
      <c r="J85" s="1"/>
    </row>
    <row r="86" spans="1:10">
      <c r="A86" s="9"/>
      <c r="B86" s="10" t="s">
        <v>174</v>
      </c>
      <c r="C86" s="118"/>
      <c r="D86" s="1"/>
      <c r="E86" s="1"/>
      <c r="F86" s="7"/>
      <c r="G86" s="8"/>
      <c r="H86" s="1"/>
      <c r="I86" s="1"/>
      <c r="J86" s="1"/>
    </row>
    <row r="87" spans="1:10" s="5" customFormat="1">
      <c r="A87" s="12"/>
      <c r="B87" s="119" t="s">
        <v>163</v>
      </c>
      <c r="C87" s="120"/>
      <c r="D87" s="1"/>
      <c r="E87" s="1"/>
      <c r="F87" s="7"/>
      <c r="G87" s="8"/>
      <c r="H87" s="1"/>
      <c r="I87" s="1"/>
      <c r="J87" s="1"/>
    </row>
    <row r="88" spans="1:10" ht="63">
      <c r="A88" s="14" t="s">
        <v>20</v>
      </c>
      <c r="B88" s="15" t="s">
        <v>21</v>
      </c>
      <c r="C88" s="86" t="s">
        <v>22</v>
      </c>
      <c r="D88" s="86" t="s">
        <v>23</v>
      </c>
      <c r="E88" s="86" t="s">
        <v>24</v>
      </c>
      <c r="F88" s="87" t="s">
        <v>25</v>
      </c>
      <c r="G88" s="88" t="s">
        <v>26</v>
      </c>
      <c r="H88" s="86" t="s">
        <v>27</v>
      </c>
      <c r="I88" s="86" t="s">
        <v>28</v>
      </c>
      <c r="J88" s="16" t="s">
        <v>29</v>
      </c>
    </row>
    <row r="89" spans="1:10">
      <c r="A89" s="89"/>
      <c r="B89" s="90"/>
      <c r="C89" s="89"/>
      <c r="D89" s="14" t="s">
        <v>30</v>
      </c>
      <c r="E89" s="91" t="s">
        <v>31</v>
      </c>
      <c r="F89" s="91" t="s">
        <v>32</v>
      </c>
      <c r="G89" s="91"/>
      <c r="H89" s="91" t="s">
        <v>33</v>
      </c>
      <c r="I89" s="91" t="s">
        <v>34</v>
      </c>
      <c r="J89" s="91"/>
    </row>
    <row r="90" spans="1:10" ht="277.14999999999998" customHeight="1">
      <c r="A90" s="23" t="s">
        <v>35</v>
      </c>
      <c r="B90" s="55" t="s">
        <v>164</v>
      </c>
      <c r="C90" s="23" t="s">
        <v>36</v>
      </c>
      <c r="D90" s="29">
        <v>12000</v>
      </c>
      <c r="E90" s="126"/>
      <c r="F90" s="126">
        <f>D90*E90</f>
        <v>0</v>
      </c>
      <c r="G90" s="27"/>
      <c r="H90" s="23"/>
      <c r="I90" s="94">
        <f>F90*1.08</f>
        <v>0</v>
      </c>
      <c r="J90" s="95"/>
    </row>
    <row r="91" spans="1:10" ht="360" customHeight="1">
      <c r="A91" s="23" t="s">
        <v>37</v>
      </c>
      <c r="B91" s="55" t="s">
        <v>165</v>
      </c>
      <c r="C91" s="23" t="s">
        <v>36</v>
      </c>
      <c r="D91" s="29">
        <v>10000</v>
      </c>
      <c r="E91" s="126"/>
      <c r="F91" s="126">
        <f>D91*E91</f>
        <v>0</v>
      </c>
      <c r="G91" s="27"/>
      <c r="H91" s="23"/>
      <c r="I91" s="94">
        <f>F91*1.08</f>
        <v>0</v>
      </c>
      <c r="J91" s="95"/>
    </row>
    <row r="92" spans="1:10" ht="63">
      <c r="A92" s="1"/>
      <c r="B92" s="6"/>
      <c r="C92" s="23"/>
      <c r="D92" s="34"/>
      <c r="E92" s="35" t="s">
        <v>25</v>
      </c>
      <c r="F92" s="204">
        <f>SUM(F90:F91)</f>
        <v>0</v>
      </c>
      <c r="G92" s="34" t="s">
        <v>61</v>
      </c>
      <c r="H92" s="36" t="s">
        <v>28</v>
      </c>
      <c r="I92" s="217">
        <f>SUM(I90:I91)</f>
        <v>0</v>
      </c>
      <c r="J92" s="23"/>
    </row>
    <row r="93" spans="1:10">
      <c r="A93" s="1"/>
      <c r="B93" s="124"/>
      <c r="C93" s="1"/>
      <c r="D93" s="38"/>
      <c r="E93" s="64"/>
      <c r="F93" s="67"/>
      <c r="G93" s="38"/>
      <c r="H93" s="66"/>
      <c r="I93" s="67"/>
      <c r="J93" s="1"/>
    </row>
    <row r="94" spans="1:10" s="5" customFormat="1">
      <c r="A94" s="113"/>
      <c r="B94" s="127" t="s">
        <v>175</v>
      </c>
      <c r="C94" s="1"/>
      <c r="D94" s="1"/>
      <c r="E94" s="1"/>
      <c r="F94" s="7"/>
      <c r="G94" s="8"/>
      <c r="H94" s="1"/>
      <c r="I94" s="1"/>
      <c r="J94" s="1"/>
    </row>
    <row r="95" spans="1:10" s="5" customFormat="1">
      <c r="A95" s="113"/>
      <c r="B95" s="13" t="s">
        <v>159</v>
      </c>
      <c r="C95" s="128"/>
      <c r="D95" s="128"/>
      <c r="E95" s="129"/>
      <c r="F95" s="130"/>
      <c r="G95" s="131"/>
      <c r="H95" s="129"/>
      <c r="I95" s="129"/>
      <c r="J95" s="82"/>
    </row>
    <row r="96" spans="1:10" ht="63">
      <c r="A96" s="14" t="s">
        <v>20</v>
      </c>
      <c r="B96" s="15" t="s">
        <v>21</v>
      </c>
      <c r="C96" s="16" t="s">
        <v>22</v>
      </c>
      <c r="D96" s="16" t="s">
        <v>23</v>
      </c>
      <c r="E96" s="16" t="s">
        <v>24</v>
      </c>
      <c r="F96" s="17" t="s">
        <v>25</v>
      </c>
      <c r="G96" s="18" t="s">
        <v>26</v>
      </c>
      <c r="H96" s="16" t="s">
        <v>27</v>
      </c>
      <c r="I96" s="16" t="s">
        <v>28</v>
      </c>
      <c r="J96" s="16" t="s">
        <v>29</v>
      </c>
    </row>
    <row r="97" spans="1:10">
      <c r="A97" s="89"/>
      <c r="B97" s="20"/>
      <c r="C97" s="19"/>
      <c r="D97" s="21" t="s">
        <v>30</v>
      </c>
      <c r="E97" s="22" t="s">
        <v>31</v>
      </c>
      <c r="F97" s="22" t="s">
        <v>32</v>
      </c>
      <c r="G97" s="22"/>
      <c r="H97" s="22" t="s">
        <v>33</v>
      </c>
      <c r="I97" s="22" t="s">
        <v>34</v>
      </c>
      <c r="J97" s="22"/>
    </row>
    <row r="98" spans="1:10" ht="160.5" customHeight="1">
      <c r="A98" s="43" t="s">
        <v>35</v>
      </c>
      <c r="B98" s="97" t="s">
        <v>160</v>
      </c>
      <c r="C98" s="43" t="s">
        <v>36</v>
      </c>
      <c r="D98" s="43">
        <v>70</v>
      </c>
      <c r="E98" s="132"/>
      <c r="F98" s="235">
        <f>D98*E98</f>
        <v>0</v>
      </c>
      <c r="G98" s="239"/>
      <c r="H98" s="239"/>
      <c r="I98" s="237">
        <f>F98*1.08</f>
        <v>0</v>
      </c>
      <c r="J98" s="229"/>
    </row>
    <row r="99" spans="1:10" ht="111" customHeight="1">
      <c r="A99" s="50"/>
      <c r="B99" s="68" t="s">
        <v>161</v>
      </c>
      <c r="C99" s="50"/>
      <c r="D99" s="54"/>
      <c r="E99" s="54"/>
      <c r="F99" s="236"/>
      <c r="G99" s="239"/>
      <c r="H99" s="239"/>
      <c r="I99" s="238"/>
      <c r="J99" s="230"/>
    </row>
    <row r="100" spans="1:10">
      <c r="A100" s="50">
        <v>2</v>
      </c>
      <c r="B100" s="55" t="s">
        <v>162</v>
      </c>
      <c r="C100" s="23" t="s">
        <v>36</v>
      </c>
      <c r="D100" s="133">
        <v>70</v>
      </c>
      <c r="E100" s="28"/>
      <c r="F100" s="190">
        <f>D100*E100</f>
        <v>0</v>
      </c>
      <c r="G100" s="28"/>
      <c r="H100" s="28"/>
      <c r="I100" s="190">
        <f>F100*1.08</f>
        <v>0</v>
      </c>
      <c r="J100" s="28"/>
    </row>
    <row r="101" spans="1:10" s="5" customFormat="1" ht="63">
      <c r="A101" s="1"/>
      <c r="B101" s="2" t="s">
        <v>186</v>
      </c>
      <c r="C101" s="1"/>
      <c r="D101" s="61"/>
      <c r="E101" s="35" t="s">
        <v>25</v>
      </c>
      <c r="F101" s="220">
        <f>SUM(F98:F100)</f>
        <v>0</v>
      </c>
      <c r="G101" s="134"/>
      <c r="H101" s="61" t="s">
        <v>61</v>
      </c>
      <c r="I101" s="220">
        <f>SUM(I98:I100)</f>
        <v>0</v>
      </c>
      <c r="J101" s="50"/>
    </row>
    <row r="102" spans="1:10">
      <c r="A102" s="1"/>
      <c r="B102" s="6"/>
      <c r="C102" s="1"/>
      <c r="D102" s="38"/>
      <c r="E102" s="38"/>
      <c r="F102" s="39"/>
      <c r="G102" s="40"/>
      <c r="H102" s="38"/>
      <c r="I102" s="39"/>
      <c r="J102" s="1"/>
    </row>
    <row r="103" spans="1:10" s="5" customFormat="1">
      <c r="A103" s="1"/>
      <c r="B103" s="10" t="s">
        <v>176</v>
      </c>
      <c r="C103" s="1"/>
      <c r="D103" s="1"/>
      <c r="E103" s="1"/>
      <c r="F103" s="1"/>
      <c r="G103" s="1"/>
      <c r="H103" s="1"/>
      <c r="I103" s="1"/>
      <c r="J103" s="1"/>
    </row>
    <row r="104" spans="1:10" s="5" customFormat="1">
      <c r="A104" s="1"/>
      <c r="B104" s="119" t="s">
        <v>64</v>
      </c>
      <c r="C104" s="1"/>
      <c r="D104" s="1"/>
      <c r="E104" s="1"/>
      <c r="F104" s="1"/>
      <c r="G104" s="1"/>
      <c r="H104" s="1"/>
      <c r="I104" s="1"/>
      <c r="J104" s="83"/>
    </row>
    <row r="105" spans="1:10" ht="63">
      <c r="A105" s="14" t="s">
        <v>20</v>
      </c>
      <c r="B105" s="15" t="s">
        <v>21</v>
      </c>
      <c r="C105" s="16" t="s">
        <v>22</v>
      </c>
      <c r="D105" s="16" t="s">
        <v>23</v>
      </c>
      <c r="E105" s="16" t="s">
        <v>24</v>
      </c>
      <c r="F105" s="17" t="s">
        <v>25</v>
      </c>
      <c r="G105" s="18" t="s">
        <v>26</v>
      </c>
      <c r="H105" s="16" t="s">
        <v>27</v>
      </c>
      <c r="I105" s="16" t="s">
        <v>28</v>
      </c>
      <c r="J105" s="16" t="s">
        <v>29</v>
      </c>
    </row>
    <row r="106" spans="1:10">
      <c r="A106" s="89"/>
      <c r="B106" s="20"/>
      <c r="C106" s="19"/>
      <c r="D106" s="21" t="s">
        <v>30</v>
      </c>
      <c r="E106" s="22" t="s">
        <v>31</v>
      </c>
      <c r="F106" s="22" t="s">
        <v>32</v>
      </c>
      <c r="G106" s="22"/>
      <c r="H106" s="22" t="s">
        <v>33</v>
      </c>
      <c r="I106" s="22" t="s">
        <v>34</v>
      </c>
      <c r="J106" s="22"/>
    </row>
    <row r="107" spans="1:10" ht="153.75" customHeight="1">
      <c r="A107" s="29" t="s">
        <v>35</v>
      </c>
      <c r="B107" s="30" t="s">
        <v>1</v>
      </c>
      <c r="C107" s="23" t="s">
        <v>36</v>
      </c>
      <c r="D107" s="23">
        <v>100</v>
      </c>
      <c r="E107" s="26"/>
      <c r="F107" s="126">
        <f>D107*E107</f>
        <v>0</v>
      </c>
      <c r="G107" s="135"/>
      <c r="H107" s="23"/>
      <c r="I107" s="94">
        <f>F107*1.08</f>
        <v>0</v>
      </c>
      <c r="J107" s="23"/>
    </row>
    <row r="108" spans="1:10" ht="63">
      <c r="A108" s="1"/>
      <c r="B108" s="6"/>
      <c r="C108" s="23"/>
      <c r="D108" s="34"/>
      <c r="E108" s="35" t="s">
        <v>25</v>
      </c>
      <c r="F108" s="204">
        <f>F107</f>
        <v>0</v>
      </c>
      <c r="G108" s="34" t="s">
        <v>61</v>
      </c>
      <c r="H108" s="36" t="s">
        <v>28</v>
      </c>
      <c r="I108" s="217">
        <f>I107</f>
        <v>0</v>
      </c>
      <c r="J108" s="23"/>
    </row>
    <row r="109" spans="1:10">
      <c r="J109" s="136"/>
    </row>
    <row r="110" spans="1:10">
      <c r="A110" s="186"/>
      <c r="B110" s="137" t="s">
        <v>177</v>
      </c>
      <c r="C110" s="65"/>
      <c r="D110" s="65"/>
      <c r="E110" s="65"/>
      <c r="F110" s="65"/>
      <c r="G110" s="65"/>
      <c r="H110" s="65"/>
      <c r="I110" s="65"/>
    </row>
    <row r="111" spans="1:10">
      <c r="A111" s="12"/>
      <c r="B111" s="13" t="s">
        <v>65</v>
      </c>
      <c r="C111" s="83"/>
      <c r="D111" s="138"/>
      <c r="E111" s="83"/>
      <c r="F111" s="139"/>
      <c r="G111" s="140"/>
      <c r="H111" s="83"/>
      <c r="I111" s="83"/>
      <c r="J111" s="83"/>
    </row>
    <row r="112" spans="1:10" ht="63">
      <c r="A112" s="14" t="s">
        <v>20</v>
      </c>
      <c r="B112" s="15" t="s">
        <v>21</v>
      </c>
      <c r="C112" s="16" t="s">
        <v>22</v>
      </c>
      <c r="D112" s="16" t="s">
        <v>23</v>
      </c>
      <c r="E112" s="16" t="s">
        <v>24</v>
      </c>
      <c r="F112" s="17" t="s">
        <v>25</v>
      </c>
      <c r="G112" s="18" t="s">
        <v>26</v>
      </c>
      <c r="H112" s="16" t="s">
        <v>27</v>
      </c>
      <c r="I112" s="16" t="s">
        <v>28</v>
      </c>
      <c r="J112" s="16" t="s">
        <v>29</v>
      </c>
    </row>
    <row r="113" spans="1:10">
      <c r="A113" s="89"/>
      <c r="B113" s="20"/>
      <c r="C113" s="19"/>
      <c r="D113" s="21" t="s">
        <v>30</v>
      </c>
      <c r="E113" s="22" t="s">
        <v>31</v>
      </c>
      <c r="F113" s="22" t="s">
        <v>32</v>
      </c>
      <c r="G113" s="22"/>
      <c r="H113" s="22" t="s">
        <v>33</v>
      </c>
      <c r="I113" s="22" t="s">
        <v>34</v>
      </c>
      <c r="J113" s="22"/>
    </row>
    <row r="114" spans="1:10" ht="78.75">
      <c r="A114" s="23" t="s">
        <v>35</v>
      </c>
      <c r="B114" s="141" t="s">
        <v>99</v>
      </c>
      <c r="C114" s="23" t="s">
        <v>36</v>
      </c>
      <c r="D114" s="41">
        <v>20</v>
      </c>
      <c r="E114" s="205"/>
      <c r="F114" s="206">
        <f>D114*E114</f>
        <v>0</v>
      </c>
      <c r="G114" s="133"/>
      <c r="H114" s="133"/>
      <c r="I114" s="207">
        <f>F114*1.08</f>
        <v>0</v>
      </c>
      <c r="J114" s="133"/>
    </row>
    <row r="115" spans="1:10" ht="78.75">
      <c r="A115" s="23" t="s">
        <v>37</v>
      </c>
      <c r="B115" s="141" t="s">
        <v>100</v>
      </c>
      <c r="C115" s="23" t="s">
        <v>36</v>
      </c>
      <c r="D115" s="29">
        <v>375</v>
      </c>
      <c r="E115" s="205"/>
      <c r="F115" s="206">
        <f t="shared" ref="F115:F128" si="6">D115*E115</f>
        <v>0</v>
      </c>
      <c r="G115" s="133"/>
      <c r="H115" s="133"/>
      <c r="I115" s="207">
        <f t="shared" ref="I115:I128" si="7">F115*1.08</f>
        <v>0</v>
      </c>
      <c r="J115" s="133"/>
    </row>
    <row r="116" spans="1:10" ht="145.15" customHeight="1">
      <c r="A116" s="23" t="s">
        <v>38</v>
      </c>
      <c r="B116" s="141" t="s">
        <v>101</v>
      </c>
      <c r="C116" s="23" t="s">
        <v>36</v>
      </c>
      <c r="D116" s="29">
        <v>20</v>
      </c>
      <c r="E116" s="205"/>
      <c r="F116" s="206">
        <f t="shared" si="6"/>
        <v>0</v>
      </c>
      <c r="G116" s="133"/>
      <c r="H116" s="133"/>
      <c r="I116" s="207">
        <f t="shared" si="7"/>
        <v>0</v>
      </c>
      <c r="J116" s="133"/>
    </row>
    <row r="117" spans="1:10" ht="149.44999999999999" customHeight="1">
      <c r="A117" s="23" t="s">
        <v>39</v>
      </c>
      <c r="B117" s="141" t="s">
        <v>103</v>
      </c>
      <c r="C117" s="23" t="s">
        <v>36</v>
      </c>
      <c r="D117" s="41">
        <v>70</v>
      </c>
      <c r="E117" s="205"/>
      <c r="F117" s="206">
        <f t="shared" si="6"/>
        <v>0</v>
      </c>
      <c r="G117" s="133"/>
      <c r="H117" s="133"/>
      <c r="I117" s="207">
        <f t="shared" si="7"/>
        <v>0</v>
      </c>
      <c r="J117" s="133"/>
    </row>
    <row r="118" spans="1:10" ht="151.15" customHeight="1">
      <c r="A118" s="23" t="s">
        <v>40</v>
      </c>
      <c r="B118" s="141" t="s">
        <v>102</v>
      </c>
      <c r="C118" s="23" t="s">
        <v>36</v>
      </c>
      <c r="D118" s="41">
        <v>10</v>
      </c>
      <c r="E118" s="205"/>
      <c r="F118" s="206">
        <f t="shared" si="6"/>
        <v>0</v>
      </c>
      <c r="G118" s="133"/>
      <c r="H118" s="133"/>
      <c r="I118" s="207">
        <f t="shared" si="7"/>
        <v>0</v>
      </c>
      <c r="J118" s="133"/>
    </row>
    <row r="119" spans="1:10">
      <c r="A119" s="23" t="s">
        <v>41</v>
      </c>
      <c r="B119" s="141" t="s">
        <v>66</v>
      </c>
      <c r="C119" s="23" t="s">
        <v>36</v>
      </c>
      <c r="D119" s="29">
        <v>1</v>
      </c>
      <c r="E119" s="205"/>
      <c r="F119" s="206">
        <f t="shared" si="6"/>
        <v>0</v>
      </c>
      <c r="G119" s="133"/>
      <c r="H119" s="133"/>
      <c r="I119" s="207">
        <f t="shared" si="7"/>
        <v>0</v>
      </c>
      <c r="J119" s="133"/>
    </row>
    <row r="120" spans="1:10" ht="260.45" customHeight="1">
      <c r="A120" s="23" t="s">
        <v>43</v>
      </c>
      <c r="B120" s="141" t="s">
        <v>178</v>
      </c>
      <c r="C120" s="23" t="s">
        <v>36</v>
      </c>
      <c r="D120" s="50">
        <v>230</v>
      </c>
      <c r="E120" s="205"/>
      <c r="F120" s="206">
        <f t="shared" si="6"/>
        <v>0</v>
      </c>
      <c r="G120" s="133"/>
      <c r="H120" s="133"/>
      <c r="I120" s="207">
        <f t="shared" si="7"/>
        <v>0</v>
      </c>
      <c r="J120" s="133"/>
    </row>
    <row r="121" spans="1:10">
      <c r="A121" s="23" t="s">
        <v>44</v>
      </c>
      <c r="B121" s="141" t="s">
        <v>71</v>
      </c>
      <c r="C121" s="23" t="s">
        <v>36</v>
      </c>
      <c r="D121" s="23">
        <v>230</v>
      </c>
      <c r="E121" s="205"/>
      <c r="F121" s="206">
        <f t="shared" si="6"/>
        <v>0</v>
      </c>
      <c r="G121" s="133"/>
      <c r="H121" s="133"/>
      <c r="I121" s="207">
        <f t="shared" si="7"/>
        <v>0</v>
      </c>
      <c r="J121" s="133"/>
    </row>
    <row r="122" spans="1:10" s="5" customFormat="1" ht="94.5">
      <c r="A122" s="23" t="s">
        <v>45</v>
      </c>
      <c r="B122" s="141" t="s">
        <v>111</v>
      </c>
      <c r="C122" s="23" t="s">
        <v>72</v>
      </c>
      <c r="D122" s="29">
        <v>600</v>
      </c>
      <c r="E122" s="205"/>
      <c r="F122" s="206">
        <f t="shared" si="6"/>
        <v>0</v>
      </c>
      <c r="G122" s="133"/>
      <c r="H122" s="133"/>
      <c r="I122" s="207">
        <f t="shared" si="7"/>
        <v>0</v>
      </c>
      <c r="J122" s="133"/>
    </row>
    <row r="123" spans="1:10" s="5" customFormat="1" ht="78.75">
      <c r="A123" s="23" t="s">
        <v>46</v>
      </c>
      <c r="B123" s="141" t="s">
        <v>112</v>
      </c>
      <c r="C123" s="23" t="s">
        <v>36</v>
      </c>
      <c r="D123" s="29">
        <v>500</v>
      </c>
      <c r="E123" s="205"/>
      <c r="F123" s="206">
        <f t="shared" si="6"/>
        <v>0</v>
      </c>
      <c r="G123" s="133"/>
      <c r="H123" s="133"/>
      <c r="I123" s="207">
        <f t="shared" si="7"/>
        <v>0</v>
      </c>
      <c r="J123" s="133"/>
    </row>
    <row r="124" spans="1:10" s="5" customFormat="1" ht="31.5">
      <c r="A124" s="23" t="s">
        <v>47</v>
      </c>
      <c r="B124" s="141" t="s">
        <v>97</v>
      </c>
      <c r="C124" s="23" t="s">
        <v>36</v>
      </c>
      <c r="D124" s="23">
        <v>400</v>
      </c>
      <c r="E124" s="205"/>
      <c r="F124" s="206">
        <f t="shared" si="6"/>
        <v>0</v>
      </c>
      <c r="G124" s="133"/>
      <c r="H124" s="133"/>
      <c r="I124" s="207">
        <f t="shared" si="7"/>
        <v>0</v>
      </c>
      <c r="J124" s="133"/>
    </row>
    <row r="125" spans="1:10" ht="117" customHeight="1">
      <c r="A125" s="43" t="s">
        <v>48</v>
      </c>
      <c r="B125" s="143" t="s">
        <v>6</v>
      </c>
      <c r="C125" s="23"/>
      <c r="D125" s="50">
        <v>220</v>
      </c>
      <c r="E125" s="208"/>
      <c r="F125" s="206">
        <f t="shared" si="6"/>
        <v>0</v>
      </c>
      <c r="G125" s="133"/>
      <c r="H125" s="133"/>
      <c r="I125" s="207">
        <f t="shared" si="7"/>
        <v>0</v>
      </c>
      <c r="J125" s="133"/>
    </row>
    <row r="126" spans="1:10" ht="94.5">
      <c r="A126" s="23" t="s">
        <v>49</v>
      </c>
      <c r="B126" s="141" t="s">
        <v>73</v>
      </c>
      <c r="C126" s="23" t="s">
        <v>36</v>
      </c>
      <c r="D126" s="50">
        <v>400</v>
      </c>
      <c r="E126" s="205"/>
      <c r="F126" s="206">
        <f t="shared" si="6"/>
        <v>0</v>
      </c>
      <c r="G126" s="133"/>
      <c r="H126" s="133"/>
      <c r="I126" s="207">
        <f t="shared" si="7"/>
        <v>0</v>
      </c>
      <c r="J126" s="133"/>
    </row>
    <row r="127" spans="1:10" ht="63">
      <c r="A127" s="23" t="s">
        <v>50</v>
      </c>
      <c r="B127" s="144" t="s">
        <v>113</v>
      </c>
      <c r="C127" s="23"/>
      <c r="D127" s="50">
        <v>50</v>
      </c>
      <c r="E127" s="205"/>
      <c r="F127" s="206">
        <f t="shared" si="6"/>
        <v>0</v>
      </c>
      <c r="G127" s="133"/>
      <c r="H127" s="133"/>
      <c r="I127" s="207">
        <f t="shared" si="7"/>
        <v>0</v>
      </c>
      <c r="J127" s="133"/>
    </row>
    <row r="128" spans="1:10" ht="63">
      <c r="A128" s="23" t="s">
        <v>51</v>
      </c>
      <c r="B128" s="144" t="s">
        <v>114</v>
      </c>
      <c r="C128" s="23"/>
      <c r="D128" s="50">
        <v>50</v>
      </c>
      <c r="E128" s="205"/>
      <c r="F128" s="206">
        <f t="shared" si="6"/>
        <v>0</v>
      </c>
      <c r="G128" s="133"/>
      <c r="H128" s="133"/>
      <c r="I128" s="207">
        <f t="shared" si="7"/>
        <v>0</v>
      </c>
      <c r="J128" s="133"/>
    </row>
    <row r="129" spans="1:10" ht="63">
      <c r="A129" s="1"/>
      <c r="B129" s="6" t="s">
        <v>74</v>
      </c>
      <c r="C129" s="23"/>
      <c r="D129" s="34"/>
      <c r="E129" s="35" t="s">
        <v>25</v>
      </c>
      <c r="F129" s="204">
        <f>SUM(F114:F128)</f>
        <v>0</v>
      </c>
      <c r="G129" s="34" t="s">
        <v>61</v>
      </c>
      <c r="H129" s="36" t="s">
        <v>28</v>
      </c>
      <c r="I129" s="217">
        <f>SUM(I114:I128)</f>
        <v>0</v>
      </c>
      <c r="J129" s="23"/>
    </row>
    <row r="130" spans="1:10">
      <c r="A130" s="1"/>
      <c r="B130" s="6"/>
      <c r="C130" s="1"/>
      <c r="D130" s="38"/>
      <c r="E130" s="64"/>
      <c r="F130" s="145"/>
      <c r="G130" s="38"/>
      <c r="H130" s="66"/>
      <c r="I130" s="67"/>
      <c r="J130" s="112"/>
    </row>
    <row r="131" spans="1:10">
      <c r="A131" s="186"/>
      <c r="B131" s="137" t="s">
        <v>179</v>
      </c>
      <c r="C131" s="65"/>
      <c r="D131" s="65"/>
      <c r="E131" s="65"/>
      <c r="F131" s="65"/>
      <c r="G131" s="65"/>
      <c r="H131" s="65"/>
      <c r="I131" s="65"/>
    </row>
    <row r="132" spans="1:10">
      <c r="A132" s="12"/>
      <c r="B132" s="13" t="s">
        <v>150</v>
      </c>
      <c r="C132" s="83"/>
      <c r="D132" s="138"/>
      <c r="E132" s="83"/>
      <c r="F132" s="139"/>
      <c r="G132" s="140"/>
      <c r="H132" s="83"/>
      <c r="I132" s="83"/>
      <c r="J132" s="83"/>
    </row>
    <row r="133" spans="1:10" ht="63">
      <c r="A133" s="14" t="s">
        <v>20</v>
      </c>
      <c r="B133" s="15" t="s">
        <v>21</v>
      </c>
      <c r="C133" s="16" t="s">
        <v>22</v>
      </c>
      <c r="D133" s="16" t="s">
        <v>23</v>
      </c>
      <c r="E133" s="16" t="s">
        <v>24</v>
      </c>
      <c r="F133" s="17" t="s">
        <v>25</v>
      </c>
      <c r="G133" s="18" t="s">
        <v>26</v>
      </c>
      <c r="H133" s="16" t="s">
        <v>27</v>
      </c>
      <c r="I133" s="16" t="s">
        <v>28</v>
      </c>
      <c r="J133" s="16" t="s">
        <v>29</v>
      </c>
    </row>
    <row r="134" spans="1:10">
      <c r="A134" s="89"/>
      <c r="B134" s="146"/>
      <c r="C134" s="19"/>
      <c r="D134" s="21" t="s">
        <v>30</v>
      </c>
      <c r="E134" s="22" t="s">
        <v>31</v>
      </c>
      <c r="F134" s="22" t="s">
        <v>32</v>
      </c>
      <c r="G134" s="22"/>
      <c r="H134" s="22" t="s">
        <v>33</v>
      </c>
      <c r="I134" s="22" t="s">
        <v>34</v>
      </c>
      <c r="J134" s="22"/>
    </row>
    <row r="135" spans="1:10" ht="78.75">
      <c r="A135" s="23" t="s">
        <v>35</v>
      </c>
      <c r="B135" s="147" t="s">
        <v>75</v>
      </c>
      <c r="C135" s="23"/>
      <c r="D135" s="133"/>
      <c r="E135" s="133"/>
      <c r="F135" s="133"/>
      <c r="G135" s="133"/>
      <c r="H135" s="133"/>
      <c r="I135" s="133"/>
      <c r="J135" s="28"/>
    </row>
    <row r="136" spans="1:10" s="5" customFormat="1" ht="31.5">
      <c r="A136" s="23" t="s">
        <v>76</v>
      </c>
      <c r="B136" s="148" t="s">
        <v>77</v>
      </c>
      <c r="C136" s="23" t="s">
        <v>36</v>
      </c>
      <c r="D136" s="29">
        <v>300</v>
      </c>
      <c r="E136" s="32"/>
      <c r="F136" s="192">
        <f>D136*E136</f>
        <v>0</v>
      </c>
      <c r="G136" s="192"/>
      <c r="H136" s="192"/>
      <c r="I136" s="192">
        <f>F136*1.08</f>
        <v>0</v>
      </c>
      <c r="J136" s="28"/>
    </row>
    <row r="137" spans="1:10" s="5" customFormat="1" ht="31.5">
      <c r="A137" s="43" t="s">
        <v>78</v>
      </c>
      <c r="B137" s="147" t="s">
        <v>79</v>
      </c>
      <c r="C137" s="23" t="s">
        <v>36</v>
      </c>
      <c r="D137" s="29">
        <v>300</v>
      </c>
      <c r="E137" s="32"/>
      <c r="F137" s="192">
        <f t="shared" ref="F137:F142" si="8">D137*E137</f>
        <v>0</v>
      </c>
      <c r="G137" s="192"/>
      <c r="H137" s="192"/>
      <c r="I137" s="192">
        <f t="shared" ref="I137:I142" si="9">F137*1.08</f>
        <v>0</v>
      </c>
      <c r="J137" s="28"/>
    </row>
    <row r="138" spans="1:10" ht="31.5">
      <c r="A138" s="23" t="s">
        <v>80</v>
      </c>
      <c r="B138" s="148" t="s">
        <v>81</v>
      </c>
      <c r="C138" s="23" t="s">
        <v>36</v>
      </c>
      <c r="D138" s="29">
        <v>60</v>
      </c>
      <c r="E138" s="32"/>
      <c r="F138" s="192">
        <f t="shared" si="8"/>
        <v>0</v>
      </c>
      <c r="G138" s="192"/>
      <c r="H138" s="192"/>
      <c r="I138" s="192">
        <f t="shared" si="9"/>
        <v>0</v>
      </c>
      <c r="J138" s="28"/>
    </row>
    <row r="139" spans="1:10" ht="256.89999999999998" customHeight="1">
      <c r="A139" s="43" t="s">
        <v>37</v>
      </c>
      <c r="B139" s="97" t="s">
        <v>151</v>
      </c>
      <c r="C139" s="43" t="s">
        <v>36</v>
      </c>
      <c r="D139" s="43">
        <v>50</v>
      </c>
      <c r="E139" s="125"/>
      <c r="F139" s="192">
        <f t="shared" si="8"/>
        <v>0</v>
      </c>
      <c r="G139" s="192"/>
      <c r="H139" s="192"/>
      <c r="I139" s="192">
        <f t="shared" si="9"/>
        <v>0</v>
      </c>
      <c r="J139" s="47"/>
    </row>
    <row r="140" spans="1:10" ht="262.89999999999998" customHeight="1">
      <c r="A140" s="43" t="s">
        <v>38</v>
      </c>
      <c r="B140" s="97" t="s">
        <v>152</v>
      </c>
      <c r="C140" s="43" t="s">
        <v>36</v>
      </c>
      <c r="D140" s="149">
        <v>50</v>
      </c>
      <c r="E140" s="209"/>
      <c r="F140" s="192">
        <f t="shared" si="8"/>
        <v>0</v>
      </c>
      <c r="G140" s="192"/>
      <c r="H140" s="192"/>
      <c r="I140" s="192">
        <f t="shared" si="9"/>
        <v>0</v>
      </c>
      <c r="J140" s="47"/>
    </row>
    <row r="141" spans="1:10" ht="204.75">
      <c r="A141" s="43" t="s">
        <v>39</v>
      </c>
      <c r="B141" s="97" t="s">
        <v>153</v>
      </c>
      <c r="C141" s="43" t="s">
        <v>36</v>
      </c>
      <c r="D141" s="43">
        <v>1000</v>
      </c>
      <c r="E141" s="125"/>
      <c r="F141" s="192">
        <f t="shared" si="8"/>
        <v>0</v>
      </c>
      <c r="G141" s="192"/>
      <c r="H141" s="192"/>
      <c r="I141" s="192">
        <f t="shared" si="9"/>
        <v>0</v>
      </c>
      <c r="J141" s="47"/>
    </row>
    <row r="142" spans="1:10">
      <c r="A142" s="23" t="s">
        <v>40</v>
      </c>
      <c r="B142" s="55" t="s">
        <v>82</v>
      </c>
      <c r="C142" s="71" t="s">
        <v>36</v>
      </c>
      <c r="D142" s="133">
        <v>10</v>
      </c>
      <c r="E142" s="192"/>
      <c r="F142" s="192">
        <f t="shared" si="8"/>
        <v>0</v>
      </c>
      <c r="G142" s="192"/>
      <c r="H142" s="192"/>
      <c r="I142" s="192">
        <f t="shared" si="9"/>
        <v>0</v>
      </c>
      <c r="J142" s="28"/>
    </row>
    <row r="143" spans="1:10" ht="63">
      <c r="A143" s="1"/>
      <c r="B143" s="6"/>
      <c r="C143" s="23"/>
      <c r="D143" s="34"/>
      <c r="E143" s="35" t="s">
        <v>25</v>
      </c>
      <c r="F143" s="203">
        <f>SUM(F136:F142)</f>
        <v>0</v>
      </c>
      <c r="G143" s="34" t="s">
        <v>61</v>
      </c>
      <c r="H143" s="36" t="s">
        <v>28</v>
      </c>
      <c r="I143" s="203">
        <f>F143*1.08</f>
        <v>0</v>
      </c>
      <c r="J143" s="23"/>
    </row>
    <row r="144" spans="1:10">
      <c r="J144" s="136"/>
    </row>
    <row r="145" spans="1:10" ht="31.5">
      <c r="A145" s="186"/>
      <c r="B145" s="150" t="s">
        <v>184</v>
      </c>
      <c r="C145" s="65"/>
      <c r="D145" s="65"/>
      <c r="E145" s="65"/>
      <c r="F145" s="7"/>
      <c r="G145" s="8"/>
      <c r="H145" s="1"/>
      <c r="I145" s="1"/>
    </row>
    <row r="146" spans="1:10" ht="31.5">
      <c r="A146" s="12"/>
      <c r="B146" s="119" t="s">
        <v>69</v>
      </c>
      <c r="C146" s="83"/>
      <c r="D146" s="138"/>
      <c r="E146" s="83"/>
      <c r="F146" s="139"/>
      <c r="G146" s="140"/>
      <c r="H146" s="83"/>
      <c r="I146" s="83"/>
      <c r="J146" s="83"/>
    </row>
    <row r="147" spans="1:10" ht="63">
      <c r="A147" s="14" t="s">
        <v>20</v>
      </c>
      <c r="B147" s="15" t="s">
        <v>21</v>
      </c>
      <c r="C147" s="16" t="s">
        <v>22</v>
      </c>
      <c r="D147" s="16" t="s">
        <v>23</v>
      </c>
      <c r="E147" s="16" t="s">
        <v>24</v>
      </c>
      <c r="F147" s="17" t="s">
        <v>25</v>
      </c>
      <c r="G147" s="18" t="s">
        <v>26</v>
      </c>
      <c r="H147" s="16" t="s">
        <v>27</v>
      </c>
      <c r="I147" s="16" t="s">
        <v>28</v>
      </c>
      <c r="J147" s="16" t="s">
        <v>29</v>
      </c>
    </row>
    <row r="148" spans="1:10">
      <c r="A148" s="89"/>
      <c r="B148" s="20"/>
      <c r="C148" s="19"/>
      <c r="D148" s="21" t="s">
        <v>30</v>
      </c>
      <c r="E148" s="22" t="s">
        <v>31</v>
      </c>
      <c r="F148" s="22" t="s">
        <v>32</v>
      </c>
      <c r="G148" s="22"/>
      <c r="H148" s="22" t="s">
        <v>33</v>
      </c>
      <c r="I148" s="22" t="s">
        <v>34</v>
      </c>
      <c r="J148" s="22"/>
    </row>
    <row r="149" spans="1:10" ht="63">
      <c r="A149" s="71" t="s">
        <v>35</v>
      </c>
      <c r="B149" s="55" t="s">
        <v>14</v>
      </c>
      <c r="C149" s="71" t="s">
        <v>42</v>
      </c>
      <c r="D149" s="56">
        <v>700</v>
      </c>
      <c r="E149" s="151"/>
      <c r="F149" s="192">
        <f>D149*E149</f>
        <v>0</v>
      </c>
      <c r="G149" s="192"/>
      <c r="H149" s="192"/>
      <c r="I149" s="192">
        <f>F149*1.08</f>
        <v>0</v>
      </c>
      <c r="J149" s="28"/>
    </row>
    <row r="150" spans="1:10" ht="250.15" customHeight="1">
      <c r="A150" s="23" t="s">
        <v>37</v>
      </c>
      <c r="B150" s="152" t="s">
        <v>180</v>
      </c>
      <c r="C150" s="71" t="s">
        <v>42</v>
      </c>
      <c r="D150" s="23">
        <v>1000</v>
      </c>
      <c r="E150" s="26"/>
      <c r="F150" s="192">
        <f t="shared" ref="F150:F182" si="10">D150*E150</f>
        <v>0</v>
      </c>
      <c r="G150" s="192"/>
      <c r="H150" s="192"/>
      <c r="I150" s="192">
        <f t="shared" ref="I150:I182" si="11">F150*1.08</f>
        <v>0</v>
      </c>
      <c r="J150" s="28"/>
    </row>
    <row r="151" spans="1:10" ht="245.45" customHeight="1">
      <c r="A151" s="23" t="s">
        <v>38</v>
      </c>
      <c r="B151" s="152" t="s">
        <v>7</v>
      </c>
      <c r="C151" s="71" t="s">
        <v>42</v>
      </c>
      <c r="D151" s="23">
        <v>12</v>
      </c>
      <c r="E151" s="26"/>
      <c r="F151" s="192">
        <f t="shared" si="10"/>
        <v>0</v>
      </c>
      <c r="G151" s="192"/>
      <c r="H151" s="192"/>
      <c r="I151" s="192">
        <f t="shared" si="11"/>
        <v>0</v>
      </c>
      <c r="J151" s="28"/>
    </row>
    <row r="152" spans="1:10" ht="256.14999999999998" customHeight="1">
      <c r="A152" s="133" t="s">
        <v>39</v>
      </c>
      <c r="B152" s="55" t="s">
        <v>115</v>
      </c>
      <c r="C152" s="71" t="s">
        <v>42</v>
      </c>
      <c r="D152" s="23">
        <v>18</v>
      </c>
      <c r="E152" s="26"/>
      <c r="F152" s="192">
        <f t="shared" si="10"/>
        <v>0</v>
      </c>
      <c r="G152" s="192"/>
      <c r="H152" s="192"/>
      <c r="I152" s="192">
        <f t="shared" si="11"/>
        <v>0</v>
      </c>
      <c r="J152" s="28"/>
    </row>
    <row r="153" spans="1:10">
      <c r="A153" s="23" t="s">
        <v>40</v>
      </c>
      <c r="B153" s="24" t="s">
        <v>85</v>
      </c>
      <c r="C153" s="153" t="s">
        <v>42</v>
      </c>
      <c r="D153" s="25">
        <v>3</v>
      </c>
      <c r="E153" s="32"/>
      <c r="F153" s="192">
        <f t="shared" si="10"/>
        <v>0</v>
      </c>
      <c r="G153" s="192"/>
      <c r="H153" s="192"/>
      <c r="I153" s="192">
        <f t="shared" si="11"/>
        <v>0</v>
      </c>
      <c r="J153" s="28"/>
    </row>
    <row r="154" spans="1:10">
      <c r="A154" s="23" t="s">
        <v>41</v>
      </c>
      <c r="B154" s="24" t="s">
        <v>86</v>
      </c>
      <c r="C154" s="153" t="s">
        <v>42</v>
      </c>
      <c r="D154" s="25">
        <v>3</v>
      </c>
      <c r="E154" s="32"/>
      <c r="F154" s="192">
        <f t="shared" si="10"/>
        <v>0</v>
      </c>
      <c r="G154" s="192"/>
      <c r="H154" s="192"/>
      <c r="I154" s="192">
        <f t="shared" si="11"/>
        <v>0</v>
      </c>
      <c r="J154" s="28"/>
    </row>
    <row r="155" spans="1:10">
      <c r="A155" s="23" t="s">
        <v>43</v>
      </c>
      <c r="B155" s="24" t="s">
        <v>87</v>
      </c>
      <c r="C155" s="153" t="s">
        <v>42</v>
      </c>
      <c r="D155" s="25">
        <v>5</v>
      </c>
      <c r="E155" s="32"/>
      <c r="F155" s="192">
        <f t="shared" si="10"/>
        <v>0</v>
      </c>
      <c r="G155" s="192"/>
      <c r="H155" s="192"/>
      <c r="I155" s="192">
        <f t="shared" si="11"/>
        <v>0</v>
      </c>
      <c r="J155" s="28"/>
    </row>
    <row r="156" spans="1:10">
      <c r="A156" s="23" t="s">
        <v>44</v>
      </c>
      <c r="B156" s="24" t="s">
        <v>88</v>
      </c>
      <c r="C156" s="153" t="s">
        <v>42</v>
      </c>
      <c r="D156" s="25">
        <v>5</v>
      </c>
      <c r="E156" s="32"/>
      <c r="F156" s="192">
        <f t="shared" si="10"/>
        <v>0</v>
      </c>
      <c r="G156" s="192"/>
      <c r="H156" s="192"/>
      <c r="I156" s="192">
        <f t="shared" si="11"/>
        <v>0</v>
      </c>
      <c r="J156" s="28"/>
    </row>
    <row r="157" spans="1:10">
      <c r="A157" s="23" t="s">
        <v>45</v>
      </c>
      <c r="B157" s="24" t="s">
        <v>89</v>
      </c>
      <c r="C157" s="153" t="s">
        <v>42</v>
      </c>
      <c r="D157" s="25">
        <v>5</v>
      </c>
      <c r="E157" s="32"/>
      <c r="F157" s="192">
        <f t="shared" si="10"/>
        <v>0</v>
      </c>
      <c r="G157" s="192"/>
      <c r="H157" s="192"/>
      <c r="I157" s="192">
        <f t="shared" si="11"/>
        <v>0</v>
      </c>
      <c r="J157" s="28"/>
    </row>
    <row r="158" spans="1:10">
      <c r="A158" s="23" t="s">
        <v>46</v>
      </c>
      <c r="B158" s="24" t="s">
        <v>90</v>
      </c>
      <c r="C158" s="153" t="s">
        <v>42</v>
      </c>
      <c r="D158" s="25">
        <v>2</v>
      </c>
      <c r="E158" s="32"/>
      <c r="F158" s="192">
        <f t="shared" si="10"/>
        <v>0</v>
      </c>
      <c r="G158" s="192"/>
      <c r="H158" s="192"/>
      <c r="I158" s="192">
        <f t="shared" si="11"/>
        <v>0</v>
      </c>
      <c r="J158" s="28"/>
    </row>
    <row r="159" spans="1:10" ht="63">
      <c r="A159" s="23" t="s">
        <v>47</v>
      </c>
      <c r="B159" s="154" t="s">
        <v>10</v>
      </c>
      <c r="C159" s="71" t="s">
        <v>36</v>
      </c>
      <c r="D159" s="23">
        <v>13000</v>
      </c>
      <c r="E159" s="26"/>
      <c r="F159" s="192">
        <f t="shared" si="10"/>
        <v>0</v>
      </c>
      <c r="G159" s="192"/>
      <c r="H159" s="192"/>
      <c r="I159" s="192">
        <f t="shared" si="11"/>
        <v>0</v>
      </c>
      <c r="J159" s="28"/>
    </row>
    <row r="160" spans="1:10" ht="63">
      <c r="A160" s="23" t="s">
        <v>48</v>
      </c>
      <c r="B160" s="24" t="s">
        <v>138</v>
      </c>
      <c r="C160" s="153" t="s">
        <v>42</v>
      </c>
      <c r="D160" s="25">
        <v>250</v>
      </c>
      <c r="E160" s="32"/>
      <c r="F160" s="192">
        <f t="shared" si="10"/>
        <v>0</v>
      </c>
      <c r="G160" s="192"/>
      <c r="H160" s="192"/>
      <c r="I160" s="192">
        <f t="shared" si="11"/>
        <v>0</v>
      </c>
      <c r="J160" s="28"/>
    </row>
    <row r="161" spans="1:10" ht="31.5">
      <c r="A161" s="23" t="s">
        <v>49</v>
      </c>
      <c r="B161" s="155" t="s">
        <v>15</v>
      </c>
      <c r="C161" s="153" t="s">
        <v>36</v>
      </c>
      <c r="D161" s="25">
        <v>1100</v>
      </c>
      <c r="E161" s="32"/>
      <c r="F161" s="192">
        <f t="shared" si="10"/>
        <v>0</v>
      </c>
      <c r="G161" s="192"/>
      <c r="H161" s="192"/>
      <c r="I161" s="192">
        <f t="shared" si="11"/>
        <v>0</v>
      </c>
      <c r="J161" s="28"/>
    </row>
    <row r="162" spans="1:10" s="6" customFormat="1" ht="33.75" customHeight="1">
      <c r="A162" s="23" t="s">
        <v>50</v>
      </c>
      <c r="B162" s="155" t="s">
        <v>16</v>
      </c>
      <c r="C162" s="153" t="s">
        <v>36</v>
      </c>
      <c r="D162" s="25">
        <v>1000</v>
      </c>
      <c r="E162" s="32"/>
      <c r="F162" s="192">
        <f t="shared" si="10"/>
        <v>0</v>
      </c>
      <c r="G162" s="192"/>
      <c r="H162" s="192"/>
      <c r="I162" s="192">
        <f t="shared" si="11"/>
        <v>0</v>
      </c>
      <c r="J162" s="28"/>
    </row>
    <row r="163" spans="1:10" s="5" customFormat="1" ht="31.5">
      <c r="A163" s="23" t="s">
        <v>51</v>
      </c>
      <c r="B163" s="24" t="s">
        <v>17</v>
      </c>
      <c r="C163" s="153" t="s">
        <v>36</v>
      </c>
      <c r="D163" s="25">
        <v>1</v>
      </c>
      <c r="E163" s="32"/>
      <c r="F163" s="192">
        <f t="shared" si="10"/>
        <v>0</v>
      </c>
      <c r="G163" s="192"/>
      <c r="H163" s="192"/>
      <c r="I163" s="192">
        <f t="shared" si="11"/>
        <v>0</v>
      </c>
      <c r="J163" s="28"/>
    </row>
    <row r="164" spans="1:10" s="5" customFormat="1" ht="63">
      <c r="A164" s="23" t="s">
        <v>56</v>
      </c>
      <c r="B164" s="24" t="s">
        <v>18</v>
      </c>
      <c r="C164" s="153" t="s">
        <v>36</v>
      </c>
      <c r="D164" s="25">
        <v>10</v>
      </c>
      <c r="E164" s="32"/>
      <c r="F164" s="192">
        <f t="shared" si="10"/>
        <v>0</v>
      </c>
      <c r="G164" s="192"/>
      <c r="H164" s="192"/>
      <c r="I164" s="192">
        <f t="shared" si="11"/>
        <v>0</v>
      </c>
      <c r="J164" s="28"/>
    </row>
    <row r="165" spans="1:10" ht="31.5">
      <c r="A165" s="156" t="s">
        <v>57</v>
      </c>
      <c r="B165" s="155" t="s">
        <v>91</v>
      </c>
      <c r="C165" s="31" t="s">
        <v>36</v>
      </c>
      <c r="D165" s="25">
        <v>1</v>
      </c>
      <c r="E165" s="32"/>
      <c r="F165" s="192">
        <f t="shared" si="10"/>
        <v>0</v>
      </c>
      <c r="G165" s="192"/>
      <c r="H165" s="192"/>
      <c r="I165" s="192">
        <f t="shared" si="11"/>
        <v>0</v>
      </c>
      <c r="J165" s="28"/>
    </row>
    <row r="166" spans="1:10">
      <c r="A166" s="23" t="s">
        <v>58</v>
      </c>
      <c r="B166" s="157" t="s">
        <v>116</v>
      </c>
      <c r="C166" s="158" t="s">
        <v>42</v>
      </c>
      <c r="D166" s="25">
        <v>200</v>
      </c>
      <c r="E166" s="32"/>
      <c r="F166" s="192">
        <f t="shared" si="10"/>
        <v>0</v>
      </c>
      <c r="G166" s="192"/>
      <c r="H166" s="192"/>
      <c r="I166" s="192">
        <f t="shared" si="11"/>
        <v>0</v>
      </c>
      <c r="J166" s="28"/>
    </row>
    <row r="167" spans="1:10" ht="78.75">
      <c r="A167" s="23" t="s">
        <v>59</v>
      </c>
      <c r="B167" s="24" t="s">
        <v>19</v>
      </c>
      <c r="C167" s="153" t="s">
        <v>36</v>
      </c>
      <c r="D167" s="25">
        <v>1500</v>
      </c>
      <c r="E167" s="32"/>
      <c r="F167" s="192">
        <f t="shared" si="10"/>
        <v>0</v>
      </c>
      <c r="G167" s="192"/>
      <c r="H167" s="192"/>
      <c r="I167" s="192">
        <f t="shared" si="11"/>
        <v>0</v>
      </c>
      <c r="J167" s="28"/>
    </row>
    <row r="168" spans="1:10" ht="259.14999999999998" customHeight="1">
      <c r="A168" s="23" t="s">
        <v>60</v>
      </c>
      <c r="B168" s="159" t="s">
        <v>117</v>
      </c>
      <c r="C168" s="160" t="s">
        <v>36</v>
      </c>
      <c r="D168" s="161">
        <v>2200</v>
      </c>
      <c r="E168" s="76"/>
      <c r="F168" s="192">
        <f t="shared" si="10"/>
        <v>0</v>
      </c>
      <c r="G168" s="192"/>
      <c r="H168" s="192"/>
      <c r="I168" s="192">
        <f t="shared" si="11"/>
        <v>0</v>
      </c>
      <c r="J168" s="28"/>
    </row>
    <row r="169" spans="1:10" ht="31.5">
      <c r="A169" s="23" t="s">
        <v>4</v>
      </c>
      <c r="B169" s="24" t="s">
        <v>157</v>
      </c>
      <c r="C169" s="153" t="s">
        <v>36</v>
      </c>
      <c r="D169" s="25">
        <v>200</v>
      </c>
      <c r="E169" s="32"/>
      <c r="F169" s="192">
        <f t="shared" si="10"/>
        <v>0</v>
      </c>
      <c r="G169" s="192"/>
      <c r="H169" s="192"/>
      <c r="I169" s="192">
        <f t="shared" si="11"/>
        <v>0</v>
      </c>
      <c r="J169" s="28"/>
    </row>
    <row r="170" spans="1:10" ht="155.44999999999999" customHeight="1">
      <c r="A170" s="162" t="s">
        <v>155</v>
      </c>
      <c r="B170" s="163" t="s">
        <v>107</v>
      </c>
      <c r="C170" s="162" t="s">
        <v>36</v>
      </c>
      <c r="D170" s="164">
        <v>2500</v>
      </c>
      <c r="E170" s="162"/>
      <c r="F170" s="192">
        <f t="shared" si="10"/>
        <v>0</v>
      </c>
      <c r="G170" s="192"/>
      <c r="H170" s="192"/>
      <c r="I170" s="192">
        <f t="shared" si="11"/>
        <v>0</v>
      </c>
      <c r="J170" s="165"/>
    </row>
    <row r="171" spans="1:10" ht="409.5">
      <c r="A171" s="187" t="s">
        <v>13</v>
      </c>
      <c r="B171" s="166" t="s">
        <v>119</v>
      </c>
      <c r="C171" s="167" t="s">
        <v>36</v>
      </c>
      <c r="D171" s="210">
        <v>200</v>
      </c>
      <c r="E171" s="211"/>
      <c r="F171" s="192">
        <f t="shared" si="10"/>
        <v>0</v>
      </c>
      <c r="G171" s="192"/>
      <c r="H171" s="192"/>
      <c r="I171" s="192">
        <f t="shared" si="11"/>
        <v>0</v>
      </c>
      <c r="J171" s="168"/>
    </row>
    <row r="172" spans="1:10" ht="408.6" customHeight="1">
      <c r="A172" s="187" t="s">
        <v>118</v>
      </c>
      <c r="B172" s="169" t="s">
        <v>154</v>
      </c>
      <c r="C172" s="167" t="s">
        <v>36</v>
      </c>
      <c r="D172" s="210">
        <v>550</v>
      </c>
      <c r="E172" s="211"/>
      <c r="F172" s="192">
        <f t="shared" si="10"/>
        <v>0</v>
      </c>
      <c r="G172" s="192"/>
      <c r="H172" s="192"/>
      <c r="I172" s="192">
        <f t="shared" si="11"/>
        <v>0</v>
      </c>
      <c r="J172" s="168"/>
    </row>
    <row r="173" spans="1:10" ht="378">
      <c r="A173" s="187" t="s">
        <v>120</v>
      </c>
      <c r="B173" s="170" t="s">
        <v>122</v>
      </c>
      <c r="C173" s="167" t="s">
        <v>36</v>
      </c>
      <c r="D173" s="210">
        <v>4200</v>
      </c>
      <c r="E173" s="211"/>
      <c r="F173" s="192">
        <f t="shared" si="10"/>
        <v>0</v>
      </c>
      <c r="G173" s="192"/>
      <c r="H173" s="192"/>
      <c r="I173" s="192">
        <f t="shared" si="11"/>
        <v>0</v>
      </c>
      <c r="J173" s="168"/>
    </row>
    <row r="174" spans="1:10" ht="189">
      <c r="A174" s="187" t="s">
        <v>121</v>
      </c>
      <c r="B174" s="166" t="s">
        <v>124</v>
      </c>
      <c r="C174" s="167" t="s">
        <v>36</v>
      </c>
      <c r="D174" s="210">
        <v>200</v>
      </c>
      <c r="E174" s="211"/>
      <c r="F174" s="192">
        <f t="shared" si="10"/>
        <v>0</v>
      </c>
      <c r="G174" s="192"/>
      <c r="H174" s="192"/>
      <c r="I174" s="192">
        <f t="shared" si="11"/>
        <v>0</v>
      </c>
      <c r="J174" s="168"/>
    </row>
    <row r="175" spans="1:10" ht="181.9" customHeight="1">
      <c r="A175" s="187" t="s">
        <v>123</v>
      </c>
      <c r="B175" s="170" t="s">
        <v>126</v>
      </c>
      <c r="C175" s="167" t="s">
        <v>36</v>
      </c>
      <c r="D175" s="210">
        <v>1700</v>
      </c>
      <c r="E175" s="211"/>
      <c r="F175" s="192">
        <f t="shared" si="10"/>
        <v>0</v>
      </c>
      <c r="G175" s="192"/>
      <c r="H175" s="192"/>
      <c r="I175" s="192">
        <f t="shared" si="11"/>
        <v>0</v>
      </c>
      <c r="J175" s="168"/>
    </row>
    <row r="176" spans="1:10" ht="204.75">
      <c r="A176" s="187" t="s">
        <v>125</v>
      </c>
      <c r="B176" s="166" t="s">
        <v>156</v>
      </c>
      <c r="C176" s="167" t="s">
        <v>36</v>
      </c>
      <c r="D176" s="210">
        <v>7400</v>
      </c>
      <c r="E176" s="211"/>
      <c r="F176" s="192">
        <f t="shared" si="10"/>
        <v>0</v>
      </c>
      <c r="G176" s="192"/>
      <c r="H176" s="192"/>
      <c r="I176" s="192">
        <f t="shared" si="11"/>
        <v>0</v>
      </c>
      <c r="J176" s="168"/>
    </row>
    <row r="177" spans="1:10" ht="138.6" customHeight="1">
      <c r="A177" s="187" t="s">
        <v>127</v>
      </c>
      <c r="B177" s="170" t="s">
        <v>129</v>
      </c>
      <c r="C177" s="167" t="s">
        <v>36</v>
      </c>
      <c r="D177" s="210">
        <v>2500</v>
      </c>
      <c r="E177" s="211"/>
      <c r="F177" s="192">
        <f t="shared" si="10"/>
        <v>0</v>
      </c>
      <c r="G177" s="192"/>
      <c r="H177" s="192"/>
      <c r="I177" s="192">
        <f t="shared" si="11"/>
        <v>0</v>
      </c>
      <c r="J177" s="168"/>
    </row>
    <row r="178" spans="1:10" ht="70.150000000000006" customHeight="1">
      <c r="A178" s="187" t="s">
        <v>128</v>
      </c>
      <c r="B178" s="166" t="s">
        <v>158</v>
      </c>
      <c r="C178" s="171" t="s">
        <v>36</v>
      </c>
      <c r="D178" s="210">
        <v>2500</v>
      </c>
      <c r="E178" s="211"/>
      <c r="F178" s="192">
        <f t="shared" si="10"/>
        <v>0</v>
      </c>
      <c r="G178" s="192"/>
      <c r="H178" s="192"/>
      <c r="I178" s="192">
        <f t="shared" si="11"/>
        <v>0</v>
      </c>
      <c r="J178" s="168"/>
    </row>
    <row r="179" spans="1:10" ht="169.9" customHeight="1">
      <c r="A179" s="187" t="s">
        <v>130</v>
      </c>
      <c r="B179" s="172" t="s">
        <v>132</v>
      </c>
      <c r="C179" s="173" t="s">
        <v>36</v>
      </c>
      <c r="D179" s="212">
        <v>100</v>
      </c>
      <c r="E179" s="211"/>
      <c r="F179" s="192">
        <f t="shared" si="10"/>
        <v>0</v>
      </c>
      <c r="G179" s="192"/>
      <c r="H179" s="192"/>
      <c r="I179" s="192">
        <f t="shared" si="11"/>
        <v>0</v>
      </c>
      <c r="J179" s="174"/>
    </row>
    <row r="180" spans="1:10" ht="63">
      <c r="A180" s="187" t="s">
        <v>131</v>
      </c>
      <c r="B180" s="172" t="s">
        <v>134</v>
      </c>
      <c r="C180" s="173" t="s">
        <v>36</v>
      </c>
      <c r="D180" s="212">
        <v>100</v>
      </c>
      <c r="E180" s="211"/>
      <c r="F180" s="192">
        <f t="shared" si="10"/>
        <v>0</v>
      </c>
      <c r="G180" s="192"/>
      <c r="H180" s="192"/>
      <c r="I180" s="192">
        <f t="shared" si="11"/>
        <v>0</v>
      </c>
      <c r="J180" s="174"/>
    </row>
    <row r="181" spans="1:10">
      <c r="A181" s="188" t="s">
        <v>133</v>
      </c>
      <c r="B181" s="175" t="s">
        <v>136</v>
      </c>
      <c r="C181" s="176" t="s">
        <v>36</v>
      </c>
      <c r="D181" s="213">
        <v>100</v>
      </c>
      <c r="E181" s="214"/>
      <c r="F181" s="192">
        <f t="shared" si="10"/>
        <v>0</v>
      </c>
      <c r="G181" s="192"/>
      <c r="H181" s="192"/>
      <c r="I181" s="192">
        <f t="shared" si="11"/>
        <v>0</v>
      </c>
      <c r="J181" s="177"/>
    </row>
    <row r="182" spans="1:10" ht="192" customHeight="1">
      <c r="A182" s="187" t="s">
        <v>135</v>
      </c>
      <c r="B182" s="221" t="s">
        <v>137</v>
      </c>
      <c r="C182" s="176" t="s">
        <v>36</v>
      </c>
      <c r="D182" s="213">
        <v>800</v>
      </c>
      <c r="E182" s="214"/>
      <c r="F182" s="192">
        <f t="shared" si="10"/>
        <v>0</v>
      </c>
      <c r="G182" s="192"/>
      <c r="H182" s="192"/>
      <c r="I182" s="192">
        <f t="shared" si="11"/>
        <v>0</v>
      </c>
      <c r="J182" s="177"/>
    </row>
    <row r="183" spans="1:10" ht="165" customHeight="1">
      <c r="A183" s="1"/>
      <c r="B183" s="178" t="s">
        <v>185</v>
      </c>
      <c r="C183" s="23"/>
      <c r="D183" s="34"/>
      <c r="E183" s="35" t="s">
        <v>25</v>
      </c>
      <c r="F183" s="217">
        <f>SUM(F149:F182)</f>
        <v>0</v>
      </c>
      <c r="G183" s="34" t="s">
        <v>61</v>
      </c>
      <c r="H183" s="36" t="s">
        <v>28</v>
      </c>
      <c r="I183" s="217">
        <f>SUM(I149:I182)</f>
        <v>0</v>
      </c>
      <c r="J183" s="23"/>
    </row>
    <row r="184" spans="1:10">
      <c r="A184" s="1"/>
      <c r="B184" s="6"/>
      <c r="C184" s="1"/>
      <c r="D184" s="38"/>
      <c r="E184" s="64"/>
      <c r="F184" s="179"/>
      <c r="G184" s="108"/>
      <c r="H184" s="180"/>
      <c r="I184" s="179"/>
      <c r="J184" s="112"/>
    </row>
    <row r="185" spans="1:10" ht="31.5">
      <c r="A185" s="129"/>
      <c r="B185" s="181" t="s">
        <v>181</v>
      </c>
      <c r="C185" s="128"/>
      <c r="D185" s="128"/>
      <c r="E185" s="82"/>
      <c r="F185" s="182"/>
      <c r="G185" s="131"/>
      <c r="H185" s="129"/>
      <c r="I185" s="129"/>
      <c r="J185" s="82"/>
    </row>
    <row r="186" spans="1:10" ht="63">
      <c r="A186" s="14" t="s">
        <v>20</v>
      </c>
      <c r="B186" s="15" t="s">
        <v>21</v>
      </c>
      <c r="C186" s="16" t="s">
        <v>22</v>
      </c>
      <c r="D186" s="16" t="s">
        <v>23</v>
      </c>
      <c r="E186" s="16" t="s">
        <v>24</v>
      </c>
      <c r="F186" s="142"/>
      <c r="G186" s="18" t="s">
        <v>26</v>
      </c>
      <c r="H186" s="16" t="s">
        <v>27</v>
      </c>
      <c r="I186" s="16" t="s">
        <v>28</v>
      </c>
      <c r="J186" s="16" t="s">
        <v>29</v>
      </c>
    </row>
    <row r="187" spans="1:10">
      <c r="A187" s="89"/>
      <c r="B187" s="20"/>
      <c r="C187" s="19"/>
      <c r="D187" s="21" t="s">
        <v>30</v>
      </c>
      <c r="E187" s="22" t="s">
        <v>31</v>
      </c>
      <c r="F187" s="22" t="s">
        <v>32</v>
      </c>
      <c r="G187" s="22"/>
      <c r="H187" s="22" t="s">
        <v>33</v>
      </c>
      <c r="I187" s="22" t="s">
        <v>34</v>
      </c>
      <c r="J187" s="22"/>
    </row>
    <row r="188" spans="1:10" ht="189">
      <c r="A188" s="29" t="s">
        <v>35</v>
      </c>
      <c r="B188" s="183" t="s">
        <v>189</v>
      </c>
      <c r="C188" s="75" t="s">
        <v>36</v>
      </c>
      <c r="D188" s="75">
        <v>300</v>
      </c>
      <c r="E188" s="32"/>
      <c r="F188" s="215">
        <f>D188*E188</f>
        <v>0</v>
      </c>
      <c r="G188" s="192"/>
      <c r="H188" s="192"/>
      <c r="I188" s="192">
        <f>F188*1.08</f>
        <v>0</v>
      </c>
      <c r="J188" s="28"/>
    </row>
    <row r="189" spans="1:10" ht="99.6" customHeight="1">
      <c r="A189" s="29" t="s">
        <v>37</v>
      </c>
      <c r="B189" s="183" t="s">
        <v>190</v>
      </c>
      <c r="C189" s="75" t="s">
        <v>36</v>
      </c>
      <c r="D189" s="184">
        <v>6500</v>
      </c>
      <c r="E189" s="32"/>
      <c r="F189" s="215">
        <f>D189*E189</f>
        <v>0</v>
      </c>
      <c r="G189" s="192"/>
      <c r="H189" s="192"/>
      <c r="I189" s="192">
        <f>F189*1.08</f>
        <v>0</v>
      </c>
      <c r="J189" s="28"/>
    </row>
    <row r="190" spans="1:10" ht="63">
      <c r="A190" s="1"/>
      <c r="B190" s="226" t="s">
        <v>191</v>
      </c>
      <c r="C190" s="23"/>
      <c r="D190" s="34"/>
      <c r="E190" s="35" t="s">
        <v>25</v>
      </c>
      <c r="F190" s="217">
        <f>SUM(F188:F189)</f>
        <v>0</v>
      </c>
      <c r="G190" s="34" t="s">
        <v>61</v>
      </c>
      <c r="H190" s="36" t="s">
        <v>28</v>
      </c>
      <c r="I190" s="217">
        <f>SUM(I188:I189)</f>
        <v>0</v>
      </c>
      <c r="J190" s="23"/>
    </row>
    <row r="191" spans="1:10">
      <c r="J191" s="136"/>
    </row>
    <row r="197" spans="1:10">
      <c r="A197" s="1"/>
      <c r="B197" s="6"/>
      <c r="C197" s="1"/>
      <c r="D197" s="38"/>
      <c r="E197" s="64"/>
      <c r="F197" s="145"/>
      <c r="G197" s="38"/>
      <c r="H197" s="66"/>
      <c r="I197" s="67"/>
      <c r="J197" s="1"/>
    </row>
  </sheetData>
  <mergeCells count="9">
    <mergeCell ref="J98:J99"/>
    <mergeCell ref="F19:F20"/>
    <mergeCell ref="I19:I20"/>
    <mergeCell ref="F69:F70"/>
    <mergeCell ref="I69:I70"/>
    <mergeCell ref="F98:F99"/>
    <mergeCell ref="I98:I99"/>
    <mergeCell ref="G98:G99"/>
    <mergeCell ref="H98:H99"/>
  </mergeCells>
  <phoneticPr fontId="30" type="noConversion"/>
  <printOptions horizontalCentered="1"/>
  <pageMargins left="0.74803149606299213" right="0.74803149606299213" top="0.98425196850393704" bottom="0.98425196850393704" header="0.51181102362204722" footer="0.51181102362204722"/>
  <pageSetup paperSize="9" scale="60" orientation="landscape" r:id="rId1"/>
  <headerFooter alignWithMargins="0"/>
  <rowBreaks count="17" manualBreakCount="17">
    <brk id="14" max="9" man="1"/>
    <brk id="20" max="9" man="1"/>
    <brk id="34" max="9" man="1"/>
    <brk id="50" max="9" man="1"/>
    <brk id="53" max="9" man="1"/>
    <brk id="59" max="9" man="1"/>
    <brk id="68" min="8" max="9" man="1"/>
    <brk id="85" max="9" man="1"/>
    <brk id="93" max="9" man="1"/>
    <brk id="109" max="9" man="1"/>
    <brk id="119" max="9" man="1"/>
    <brk id="126" max="9" man="1"/>
    <brk id="143" min="8" max="9" man="1"/>
    <brk id="151" max="9" man="1"/>
    <brk id="167" max="9" man="1"/>
    <brk id="179" max="9" man="1"/>
    <brk id="191"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1</vt:i4>
      </vt:variant>
    </vt:vector>
  </HeadingPairs>
  <TitlesOfParts>
    <vt:vector size="4" baseType="lpstr">
      <vt:lpstr>Podzą leków 2023_2024</vt:lpstr>
      <vt:lpstr>Arkusz1</vt:lpstr>
      <vt:lpstr>Arkusz2</vt:lpstr>
      <vt:lpstr>'Podzą leków 2023_2024'!Obszar_wydruku</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Kasprzyk</dc:creator>
  <cp:lastModifiedBy>szielinska</cp:lastModifiedBy>
  <cp:lastPrinted>2023-06-12T14:08:09Z</cp:lastPrinted>
  <dcterms:created xsi:type="dcterms:W3CDTF">2020-05-07T05:31:32Z</dcterms:created>
  <dcterms:modified xsi:type="dcterms:W3CDTF">2023-07-11T08:38:54Z</dcterms:modified>
</cp:coreProperties>
</file>