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6380" windowHeight="8190" tabRatio="500"/>
  </bookViews>
  <sheets>
    <sheet name="Podzą leków 2023_2024" sheetId="5" r:id="rId1"/>
  </sheets>
  <definedNames>
    <definedName name="_xlnm.Print_Area" localSheetId="0">'Podzą leków 2023_2024'!$A$1:$J$45</definedName>
  </definedNames>
  <calcPr calcId="145621"/>
</workbook>
</file>

<file path=xl/calcChain.xml><?xml version="1.0" encoding="utf-8"?>
<calcChain xmlns="http://schemas.openxmlformats.org/spreadsheetml/2006/main">
  <c r="F38" i="5" l="1"/>
  <c r="I38" i="5" s="1"/>
  <c r="F39" i="5"/>
  <c r="I39" i="5" s="1"/>
  <c r="F40" i="5"/>
  <c r="I40" i="5" s="1"/>
  <c r="F41" i="5"/>
  <c r="I41" i="5" s="1"/>
  <c r="F42" i="5"/>
  <c r="I42" i="5" s="1"/>
  <c r="F43" i="5"/>
  <c r="I43" i="5" s="1"/>
  <c r="F8" i="5"/>
  <c r="I8" i="5" s="1"/>
  <c r="F9" i="5"/>
  <c r="I9" i="5" s="1"/>
  <c r="F10" i="5"/>
  <c r="I10" i="5" s="1"/>
  <c r="F11" i="5"/>
  <c r="I11" i="5" s="1"/>
  <c r="F12" i="5"/>
  <c r="I12" i="5" s="1"/>
  <c r="F13" i="5"/>
  <c r="I13" i="5" s="1"/>
  <c r="F14" i="5"/>
  <c r="I14" i="5" s="1"/>
  <c r="F15" i="5"/>
  <c r="I15" i="5" s="1"/>
  <c r="F16" i="5"/>
  <c r="I16" i="5" s="1"/>
  <c r="F17" i="5"/>
  <c r="I17" i="5" s="1"/>
  <c r="F18" i="5"/>
  <c r="I18" i="5" s="1"/>
  <c r="F19" i="5"/>
  <c r="I19" i="5" s="1"/>
  <c r="F20" i="5"/>
  <c r="I20" i="5" s="1"/>
  <c r="F29" i="5"/>
  <c r="F30" i="5" s="1"/>
  <c r="F37" i="5"/>
  <c r="I37" i="5" s="1"/>
  <c r="F7" i="5"/>
  <c r="F23" i="5" l="1"/>
  <c r="I29" i="5"/>
  <c r="I30" i="5" s="1"/>
  <c r="F44" i="5"/>
  <c r="I44" i="5" s="1"/>
  <c r="I7" i="5"/>
  <c r="I23" i="5" s="1"/>
</calcChain>
</file>

<file path=xl/sharedStrings.xml><?xml version="1.0" encoding="utf-8"?>
<sst xmlns="http://schemas.openxmlformats.org/spreadsheetml/2006/main" count="132" uniqueCount="68">
  <si>
    <t xml:space="preserve">Strzykawka jednorazowa, dwuczęściowa z końcowką Luer, 5ml. skala 0,1ml lub 0,2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</si>
  <si>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L.p.</t>
  </si>
  <si>
    <t>Nazwa</t>
  </si>
  <si>
    <t>j.m.</t>
  </si>
  <si>
    <t xml:space="preserve">zapotrzebowanie roczne </t>
  </si>
  <si>
    <t>cena jedn. netto</t>
  </si>
  <si>
    <t xml:space="preserve">wartość ogółem netto    </t>
  </si>
  <si>
    <t>stawka VAT</t>
  </si>
  <si>
    <t>VAT</t>
  </si>
  <si>
    <t>wartość   ogółem brutto</t>
  </si>
  <si>
    <t>producent
nr katalogowy (jeśli został przypisany)</t>
  </si>
  <si>
    <t>(a)</t>
  </si>
  <si>
    <t>(b)</t>
  </si>
  <si>
    <t>(a x b = c)</t>
  </si>
  <si>
    <t>(d)</t>
  </si>
  <si>
    <t>(c + d)</t>
  </si>
  <si>
    <t>1.</t>
  </si>
  <si>
    <t>szt.</t>
  </si>
  <si>
    <t>2.</t>
  </si>
  <si>
    <t>3.</t>
  </si>
  <si>
    <t>4.</t>
  </si>
  <si>
    <t>5.</t>
  </si>
  <si>
    <t>6.</t>
  </si>
  <si>
    <t>op.</t>
  </si>
  <si>
    <t>7.</t>
  </si>
  <si>
    <t>8.</t>
  </si>
  <si>
    <t>9.</t>
  </si>
  <si>
    <t>10.</t>
  </si>
  <si>
    <t>11.</t>
  </si>
  <si>
    <t>12.</t>
  </si>
  <si>
    <t>13.</t>
  </si>
  <si>
    <t>14.</t>
  </si>
  <si>
    <t xml:space="preserve">* Wymaga się aby strzykawki dwuczęściowe pochodziły od jednego producenta. </t>
  </si>
  <si>
    <t>wartość podatku VAT ogółem</t>
  </si>
  <si>
    <t xml:space="preserve">Zestaw P.E.G </t>
  </si>
  <si>
    <t>Rampa wykonana z poliwęglanu odpornego na działanie tłuszczy i agresywnych leków. Przezroczysta na całej długości co pozwala wykryć ewentualność obecności pęcherzyków powietrza. Rampa wielokranikowa, każdy kranik w innym kolorze z oznaczeniem kierunku przepływu, zakończony koreczkiem. Dodatkowo wyposażone w dren o długości 150 cm i zintegrowany system służący do mocowania na ramie łóżka.</t>
  </si>
  <si>
    <t>a)</t>
  </si>
  <si>
    <t>rampa czterokranikowa  z kolorowymi kranikami, z drenem o długości 150 cm i uchwytem mocującym.Objętość wypełnienia 1,06 ml.</t>
  </si>
  <si>
    <t>b)</t>
  </si>
  <si>
    <t>rampa pięciokranikowa  z kolorowymi kranikami, z drenem o długości 150 cm i uchwytem mocującym.Objętość wypełnienia 1,16 ml.</t>
  </si>
  <si>
    <t>c)</t>
  </si>
  <si>
    <t>rampa sześciokranikowa  z kolorowymi kranikami, z drenem o długości 150 cm i uchwytem mocującym.Objętość wypełnienia 1,33 ml.</t>
  </si>
  <si>
    <t>Igła kątowa do przepłukiwania portu</t>
  </si>
  <si>
    <t xml:space="preserve">Strzykawka jednorazowa, dwuczęściowa z końcowką Luer, 2ml. skala 0,1ml,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</si>
  <si>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 Dla pozycji 4 Zamawiający dopuszcza opakowania po 50 szt. lub 70 szt. lub po 100 szt. przy odpowiednim przeliczeniu ilości.</t>
  </si>
  <si>
    <t xml:space="preserve">Strzykawki jednorazowe                                                           </t>
  </si>
  <si>
    <t>Kaniula do wkłuć do naczyń żylnych, rozmiar 12G, 2,8mm x 76mm, prędkość przepływu 449ml/min,  cewnik wykonany z FEP, kompatybilny z MRI, przeźroczysta komora wypływu zwrotnego, sterylne opakowanie jednostkowe, nie zawiera lateksu, nie zawiera PCV. Op.  10 szt.</t>
  </si>
  <si>
    <t xml:space="preserve">1. Strzykawka do przepłukiwania fabrycznie napełniona izotonicznym roztworem 0.9% NaCl o poj. 10 ml. do procedur aseptycznych – sterylna zawartość  
2. Skala oraz wypełnienie odpowiadająca nominalnej pojemności strzykawki.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13. Ilość sztuk w opakowaniu 30.     </t>
  </si>
  <si>
    <t>Zestaw do transferu - dostęp do worka bez odpowietrzenia z bezigłowym dostępem SmartSite, nie zawiera lateksu, nie zawiera PCV. Produkt sterylny. Op.x 100 szt.</t>
  </si>
  <si>
    <t>Cewnik do punkcji obwodowych naczyń tętniczych wprowadzany po igle , wyposażony w zawór kulowo-suwakowy typu Floswitch. 3 wskaźniki położenia otwarty/zamknięty: wyczuwalny-(poprzez przesunięcie zaworu suwakowo-kulkowego ON/OFF), słyszalny-(kliknięcie po przesunięciu przełącznika) i optyczny-(czarne paski/znaczki w pozycji ON), rozmiar 20 x 1 ¾” ( 20G 1,1x45 mm, przepływ 49 ml/min) zabezpieczony wtyczką kontroli przepływu-bez koreczka. Przeroczyste skrzydełka, każde z 1 otworem do przyszycia. Czas stosowania do max 30 dni potwierdzony przez producenta w instrukcji użycia,  znajdującej się w każdym opakowaniu handlowym – w jęz polskim. Cewnik wykonany z PTFE – bez pasków RTG. Igła powlekana silikonem, bez karbowania. Sterylny, jednorazowego użytku,opakowanie 25 szt.</t>
  </si>
  <si>
    <t xml:space="preserve">Rampa z drenem, porty żylne, igły do portu         </t>
  </si>
  <si>
    <t>Port naczyniowy z tytanową komorą i obudową wykonaną z poliksymetylenu z silikonowym wypełnieniem miejsc przeznaczonych do mocowania portu. Port w rozmiarze DxSxW – 31x22x12mm i wadze 7,7g, objętość wypełnienia 0,6 ml. Średnica membrany 12,1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przedłużką z możliwością obsługi jedną ręką 20Gx20mm, sterylne obłożenie, bezlateksowa osłona na głowicę USG, dwie sterylne gumki i  żel, bańka Raulersona. W zestawie paszport w języku polskim, pakiet edukacyjny dla pacjenta oraz bransoletka.</t>
  </si>
  <si>
    <t>Port naczyniowy z tytanową komorą i obudową wykonaną z poliksymetylenu z silikonowym wypełnieniem miejsc przeznaczonych do mocowania portu. Port w rozmiarze DxSxW – 25,8x20,8x10,1mm i wadze 5,5g, objętość wypełnienia 0,4 ml. Średnica membrany 10,5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drenem o długości 25 cm z możliwością obsługi jedną ręką 20Gx20mm, sterylne obłożenie, bezlateksowa osłona na głowicę USG, dwie sterylne gumki i  żel, bańka Raulersona. W zestawie paszport w języku polskim, pakiet edukacyjny dla pacjenta oraz bransoletka.</t>
  </si>
  <si>
    <t xml:space="preserve">Bezpieczna igła do portów z ostrzem Hubera, do długich przetoczeń ze zintegrowaną twardą podkładką nieabsorbującą płyny, zaopatrzona w mechanizm zabezpieczający przed zakłuciem, umożliwiająca obsługę jedną ręką, w postaci dźwigni sygnalizującej akustycznie i wizualnie bezpieczną pozycję igły podczas wyjmowania, z prostokątnym korpusem z przejrzystego materiału, pozwalającą na ciągłą obserwację miejsca wkłucia, z miękką poduszką od strony kontaktu ze skórą pacjenta z medycznej pianki zespoloną z korpusem igły. Zastosowanie pozytywnego ciśnienia podczas wycofywania igły, z przedłużeniem PCV bez DEHP oraz lateksu z zaciskiem do przerw w infuzji i łącznikiem Luer Lock o długości minimum 20 cm, z kodowaniem rozmiaru za pomocą koloru. Kompatybilna z tomografią komputerową i rezonansem magnetycznym.
Igły w rozmiarach: 19, 20, 22G długości 15,17,20,25,30,35 mm do wyboru przez Zamawiającego.
</t>
  </si>
  <si>
    <t>Zamknięty systemu do pobierania z worków i butelek, z odpowietrzeniem - filtrem hydrofobowym wlotu powietrza (na boku przyrządu okrągły filtr zabezpieczony klapką), możliwość użycia 7 dni lub 200 aktywacji, wyposażony w zawór bezigłowy z płaską powierzchnią do dezynfekcji, umożliwiająca bezigłowe dostrzyknięcie i pobieranie płynu z worka. Zawór posiadający objętość wypełnienia 0,5ml.  Bez zawartości DEHP, lateksu, PCV, BisfenolA, pakowany pojedynczo, jałowy, sterylizowany EO. Op.x 100 szt.</t>
  </si>
  <si>
    <t>Załącznik nr 1 do SWZ</t>
  </si>
  <si>
    <t>WCPIT/EA/381-80/2023</t>
  </si>
  <si>
    <r>
      <t xml:space="preserve">PAKIET nr 1 </t>
    </r>
    <r>
      <rPr>
        <sz val="12"/>
        <rFont val="Times New Roman"/>
        <family val="1"/>
        <charset val="238"/>
      </rPr>
      <t xml:space="preserve"> ( CPV 33141310-6 )</t>
    </r>
  </si>
  <si>
    <r>
      <t>PAKIET nr  2</t>
    </r>
    <r>
      <rPr>
        <sz val="12"/>
        <rFont val="Times New Roman"/>
        <family val="1"/>
        <charset val="238"/>
      </rPr>
      <t xml:space="preserve"> (CPV 33141620-2)</t>
    </r>
  </si>
  <si>
    <r>
      <t xml:space="preserve">PAKIET nr 3   </t>
    </r>
    <r>
      <rPr>
        <sz val="12"/>
        <rFont val="Times New Roman"/>
        <family val="1"/>
        <charset val="238"/>
      </rPr>
      <t xml:space="preserve"> ( CPV 33141620-2; 33194100-7;33141624-0; 33141320-9 )</t>
    </r>
  </si>
  <si>
    <r>
      <t xml:space="preserve">Zestaw do przezskórnej gastrostomii, w wersji „Pull”, w rozmiarze 20; 24 Fr, z uniwersalna pętlą o średnicy 1,9 mm i dł. 240 cm; zestaw wykonany z wysokiej jakości silikonu, ze złączem typu Y – rozdzielającym port do odżywiania i podawania leków, z klamrą typu „C” dającą możliwość sterowania przepływem wewnątrz drenu, Zestaw zapakowany na 2 sterylnych tacach. zawiera: dren PEG, igłę z mandrynem, pętlę do przeciągania drutu, drut do przeciągania drenu PEG, skalpel, obłożenie z otworem,gaziki (10x10 cm) – 4 szt.,gaziki z otworem (5x5 cm) – 4 szt. , 2 zewnętrzne nasadki zabezpieczające dren PEG ( okrągła i półwalcowata ) , nożyczki i ergonomiczny, zagięty pean. Opakowanie zawiera 2 szt </t>
    </r>
    <r>
      <rPr>
        <sz val="12"/>
        <color rgb="FFFF0000"/>
        <rFont val="Times New Roman"/>
        <family val="1"/>
        <charset val="238"/>
      </rPr>
      <t>DOPUSZCZONY: zestaw do przezskórnej gastrostomii endoskopowej stosowany w celu zabezpieczenia wolnego dostępu do przewodu pokarmowego w wersji "Push" lub "Pull" celem dostarczania substancji odżywczych, lekarstw, drenażu żołądka lub dekompresji. Zestaw zawiera: dren PEG, igłę typu trocar, pętlę do przeciągnięcia drutu, skalpel, obłożenie z otworem, komplet gazików, nożyczki i pean, adaptery do odżywiania i podawania leków, klamrę do zamknięcia drenu oraz plastikowy pierścień mocujący. Rozmiary: średnica rurki odżywiajacej 20 lub 24 Fr. Zestawy typu "Push" akceptują prowadnik 0.035". Sterylny, jednorazowego użytku. Zestaw pakowany pojedynczo.</t>
    </r>
  </si>
  <si>
    <r>
      <t xml:space="preserve">Jałowa strzykawka trzyczęściowa z końcówką Luer-Lock, pojemność 30 ml., tłok i cylinder wykonane z polipropylenu, bez zawartości lateksu, PCV, DEHP,  kompatybilne z lekami cytostatycznymi,przeznaczone do bezpiecznego podawania i przygotowywania cytostatyków- , czarna niezmywalna, jednostronna skala co 1 ml. Podwójny pierścień zabezpieczający chroniący przed przypadkowym wysunięciem tłoka. Logo producenta i typ strzykawki na cylindrze, opakowanie 60 szt. </t>
    </r>
    <r>
      <rPr>
        <sz val="12"/>
        <color rgb="FFFF0000"/>
        <rFont val="Times New Roman"/>
        <family val="1"/>
        <charset val="238"/>
      </rPr>
      <t>DOPUSZCZONE: 50 szt. lub 100 szt. z odpowiednim przeliczeniem opakowań</t>
    </r>
  </si>
  <si>
    <r>
      <t xml:space="preserve">Strzykawka jednorazowa, dwuczęściowa z końcowką Luer, 20ml. skala 0,1ml lub 1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80 szt. </t>
    </r>
    <r>
      <rPr>
        <sz val="12"/>
        <color rgb="FFFF0000"/>
        <rFont val="Times New Roman"/>
        <family val="1"/>
        <charset val="238"/>
      </rPr>
      <t>DOPUSZCZONE: 50 szt. z odpowiednim przeliczeniem</t>
    </r>
    <r>
      <rPr>
        <sz val="12"/>
        <rFont val="Times New Roman"/>
        <family val="1"/>
        <charset val="238"/>
      </rPr>
      <t xml:space="preserve"> </t>
    </r>
    <r>
      <rPr>
        <sz val="12"/>
        <color rgb="FFFF0000"/>
        <rFont val="Times New Roman"/>
        <family val="1"/>
        <charset val="238"/>
      </rPr>
      <t>opakowań</t>
    </r>
    <r>
      <rPr>
        <sz val="12"/>
        <rFont val="Times New Roman"/>
        <family val="1"/>
        <charset val="238"/>
      </rPr>
      <t xml:space="preserve"> Czytelne znakowanie rozmiaru strzykawki na pojedynczym opakowaniu każdej sztuki oraz informacja o braku ftalanów. Nietoksyczna, bez zawartości latexu, PCV, DEHP, bisphenol A,* **</t>
    </r>
  </si>
  <si>
    <r>
      <t xml:space="preserve">Jałowa strzykawka trzyczęściowa z końcówką luer-lock, pojemność 3 ml , tłok i cylinder wykonane z polipropylenu, bez zawartości lateksu, PCV, DEHP, kompatybilne z lekami cytostatycznymi, czarna niezmywalna, jednostronna skala co 0,1ml , logo producenta i typ strzykawki na cylindrze, podwójny pierścień zabezpieczający chroniący przed przypadkowym wysunięciem tłoka. opakowanie 200 szt. Sterylizacja R </t>
    </r>
    <r>
      <rPr>
        <sz val="12"/>
        <color rgb="FFFF0000"/>
        <rFont val="Times New Roman"/>
        <family val="1"/>
        <charset val="238"/>
      </rPr>
      <t>DOPUSZCZONE: 100 szt. z odpowiednim przeliczeniem opakowań</t>
    </r>
    <r>
      <rPr>
        <sz val="12"/>
        <rFont val="Times New Roman"/>
        <family val="1"/>
        <charset val="1"/>
      </rPr>
      <t xml:space="preserve"> </t>
    </r>
  </si>
  <si>
    <t>1. Strzykawka do przepłukiwania fabrycznie napełniona izotonicznym roztworem 0.9% NaCl o poj. 3 ml. do procedur aseptycznych – sterylna zawartość  
2. Skala 3 ml oraz wypełnienie odpowiadająca nominalnej pojemności strzykawki 3 ml.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 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12. Ilość sztuk w opakowaniu zbiorczym 30.</t>
  </si>
  <si>
    <r>
      <t xml:space="preserve">Strzykawka trzyczęściowa wkręcana typu Luer-Lock , pojemność i skala na cylindrze 20 ml o podziałce co 1 ml, tlok i cylinder wykonany z polipropylenu, uszczelniacz tłoka wykluczający wystąpienie reakcji alergicznej na lateks, bez zawartości PCV, DEHP,  kompatybilne z lekami cytostatycznymi, przeznaczone do bezpiecznego podawania i przygotowywania cytostatyków- , przezroczysty cylinder  umożliwiający wizualizację zawartości, wyraźne oznakowanie skali,skala czarna , niezmywalna, pojedyncza,  tłok strzykawki nawilżony olejem silikonowym, który nie powoduje zacinania się tłoka, sztucznego wzrostu ciśnienia okluzji i alarmu pompy. Typ strzykawki i logo producenta na cylindrze. Podwójny pierścień zabezpieczający chroniący przed przypadkowym wysunięciem tłoka. Jalowa , sterylizowana EO. Opakowanie 120 szt </t>
    </r>
    <r>
      <rPr>
        <sz val="12"/>
        <color rgb="FFFF0000"/>
        <rFont val="Times New Roman"/>
        <family val="1"/>
        <charset val="238"/>
      </rPr>
      <t>DOPUSZCZONE: 50 szt. lub 100 szt. z odpowiednim przeliczeniem opakowań</t>
    </r>
  </si>
  <si>
    <r>
      <t>Strzykawka jednorazowa, dwuczęściowa z końcowką Luer, 10ml. skala 0,1ml</t>
    </r>
    <r>
      <rPr>
        <sz val="12"/>
        <rFont val="Times New Roman"/>
        <family val="1"/>
        <charset val="238"/>
      </rPr>
      <t xml:space="preserve"> lub 0,5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lub mlecznym lub innym niż biały mleczny.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r>
    <r>
      <rPr>
        <sz val="12"/>
        <color rgb="FFFF0000"/>
        <rFont val="Times New Roman"/>
        <family val="1"/>
        <charset val="238"/>
      </rPr>
      <t>DOPUSZCZONE: skala 0,2</t>
    </r>
  </si>
  <si>
    <r>
      <t xml:space="preserve">Jałowa strzykawka trzyczęściowa z końcówką luer-lock, pojemność 10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 </t>
    </r>
    <r>
      <rPr>
        <sz val="12"/>
        <color rgb="FFFF0000"/>
        <rFont val="Times New Roman"/>
        <family val="1"/>
        <charset val="238"/>
      </rPr>
      <t xml:space="preserve">DOPUSZCZONE: 100 szt. z odpowiednim przeliczeniem opakowań </t>
    </r>
    <r>
      <rPr>
        <sz val="12"/>
        <rFont val="Times New Roman"/>
        <family val="1"/>
        <charset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</si>
</sst>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0\ &quot;zł&quot;;\-#,##0\ &quot;zł&quot;"/>
    <numFmt numFmtId="44" formatCode="_-* #,##0.00\ &quot;zł&quot;_-;\-* #,##0.00\ &quot;zł&quot;_-;_-* &quot;-&quot;??\ &quot;zł&quot;_-;_-@_-"/>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s>
  <fonts count="42">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sz val="11"/>
      <color indexed="19"/>
      <name val="Czcionka tekstu podstawowego"/>
      <family val="2"/>
      <charset val="238"/>
    </font>
    <font>
      <sz val="10"/>
      <name val="Arial"/>
      <family val="2"/>
      <charset val="238"/>
    </font>
    <font>
      <sz val="10"/>
      <name val="Arial CE"/>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62"/>
      <name val="Cambria"/>
      <family val="2"/>
      <charset val="238"/>
    </font>
    <font>
      <sz val="11"/>
      <color indexed="20"/>
      <name val="Czcionka tekstu podstawowego"/>
      <family val="2"/>
      <charset val="238"/>
    </font>
    <font>
      <sz val="8"/>
      <name val="Czcionka tekstu podstawowego"/>
      <family val="2"/>
      <charset val="238"/>
    </font>
    <font>
      <sz val="12"/>
      <name val="Times New Roman"/>
      <family val="1"/>
      <charset val="238"/>
    </font>
    <font>
      <b/>
      <sz val="12"/>
      <name val="Times New Roman"/>
      <family val="1"/>
      <charset val="238"/>
    </font>
    <font>
      <sz val="11"/>
      <color indexed="8"/>
      <name val="Czcionka tekstu podstawowego"/>
      <family val="2"/>
      <charset val="238"/>
    </font>
    <font>
      <b/>
      <i/>
      <sz val="12"/>
      <name val="Times New Roman"/>
      <family val="1"/>
      <charset val="238"/>
    </font>
    <font>
      <i/>
      <sz val="12"/>
      <name val="Times New Roman"/>
      <family val="1"/>
      <charset val="238"/>
    </font>
    <font>
      <sz val="12"/>
      <color indexed="8"/>
      <name val="Times New Roman"/>
      <family val="1"/>
      <charset val="238"/>
    </font>
    <font>
      <sz val="12"/>
      <name val="Times New Roman"/>
      <family val="1"/>
      <charset val="1"/>
    </font>
    <font>
      <b/>
      <sz val="12"/>
      <name val="Times New Roman"/>
      <family val="1"/>
      <charset val="1"/>
    </font>
    <font>
      <sz val="10"/>
      <color rgb="FF000000"/>
      <name val="Arial CE"/>
      <charset val="238"/>
    </font>
    <font>
      <sz val="11"/>
      <color theme="1"/>
      <name val="Calibri"/>
      <family val="2"/>
      <charset val="238"/>
      <scheme val="minor"/>
    </font>
    <font>
      <sz val="12"/>
      <color rgb="FFFF0000"/>
      <name val="Times New Roman"/>
      <family val="1"/>
      <charset val="238"/>
    </font>
  </fonts>
  <fills count="23">
    <fill>
      <patternFill patternType="none"/>
    </fill>
    <fill>
      <patternFill patternType="gray125"/>
    </fill>
    <fill>
      <patternFill patternType="solid">
        <fgColor indexed="31"/>
        <bgColor indexed="47"/>
      </patternFill>
    </fill>
    <fill>
      <patternFill patternType="solid">
        <fgColor indexed="47"/>
        <bgColor indexed="31"/>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8"/>
        <bgColor indexed="58"/>
      </patternFill>
    </fill>
    <fill>
      <patternFill patternType="solid">
        <fgColor indexed="23"/>
        <bgColor indexed="55"/>
      </patternFill>
    </fill>
    <fill>
      <patternFill patternType="solid">
        <fgColor indexed="10"/>
        <bgColor indexed="16"/>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9"/>
        <bgColor indexed="26"/>
      </patternFill>
    </fill>
    <fill>
      <patternFill patternType="solid">
        <fgColor indexed="42"/>
        <bgColor indexed="27"/>
      </patternFill>
    </fill>
    <fill>
      <patternFill patternType="solid">
        <fgColor indexed="16"/>
        <bgColor indexed="10"/>
      </patternFill>
    </fill>
    <fill>
      <patternFill patternType="solid">
        <fgColor indexed="55"/>
        <bgColor indexed="23"/>
      </patternFill>
    </fill>
    <fill>
      <patternFill patternType="solid">
        <fgColor indexed="45"/>
        <bgColor indexed="29"/>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s>
  <cellStyleXfs count="94">
    <xf numFmtId="0" fontId="0"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2" borderId="0" applyNumberFormat="0" applyBorder="0" applyAlignment="0" applyProtection="0"/>
    <xf numFmtId="0" fontId="33" fillId="5" borderId="0" applyNumberFormat="0" applyBorder="0" applyAlignment="0" applyProtection="0"/>
    <xf numFmtId="0" fontId="33" fillId="3"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9" borderId="0" applyNumberFormat="0" applyBorder="0" applyAlignment="0" applyProtection="0"/>
    <xf numFmtId="0" fontId="33" fillId="3"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0" fillId="0" borderId="0" applyNumberFormat="0" applyFill="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0" borderId="0" applyNumberFormat="0" applyFill="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6"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4" fontId="33" fillId="0" borderId="0" applyFill="0" applyBorder="0" applyAlignment="0" applyProtection="0"/>
    <xf numFmtId="165" fontId="33" fillId="0" borderId="0" applyFill="0" applyBorder="0" applyAlignment="0" applyProtection="0"/>
    <xf numFmtId="166" fontId="33" fillId="0" borderId="0" applyFill="0" applyBorder="0" applyAlignment="0" applyProtection="0"/>
    <xf numFmtId="167" fontId="33" fillId="0" borderId="0" applyFill="0" applyBorder="0" applyAlignment="0" applyProtection="0"/>
    <xf numFmtId="0" fontId="13" fillId="8" borderId="1" applyNumberFormat="0" applyAlignment="0" applyProtection="0"/>
    <xf numFmtId="0" fontId="14" fillId="17" borderId="2" applyNumberFormat="0" applyAlignment="0" applyProtection="0"/>
    <xf numFmtId="0" fontId="15" fillId="18" borderId="0" applyNumberFormat="0" applyBorder="0" applyAlignment="0" applyProtection="0"/>
    <xf numFmtId="168" fontId="22" fillId="0" borderId="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39" fillId="0" borderId="0" applyNumberFormat="0" applyBorder="0" applyProtection="0"/>
    <xf numFmtId="0" fontId="5" fillId="0" borderId="0" applyNumberFormat="0" applyFill="0" applyBorder="0" applyAlignment="0" applyProtection="0"/>
    <xf numFmtId="0" fontId="5"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16" fillId="0" borderId="3" applyNumberFormat="0" applyFill="0" applyAlignment="0" applyProtection="0"/>
    <xf numFmtId="0" fontId="17" fillId="20" borderId="4" applyNumberFormat="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21" fillId="8" borderId="0" applyNumberFormat="0" applyBorder="0" applyAlignment="0" applyProtection="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40" fillId="0" borderId="0"/>
    <xf numFmtId="0" fontId="40" fillId="0" borderId="0"/>
    <xf numFmtId="0" fontId="4" fillId="4" borderId="1" applyNumberFormat="0" applyAlignment="0" applyProtection="0"/>
    <xf numFmtId="0" fontId="4" fillId="4" borderId="1" applyNumberFormat="0" applyAlignment="0" applyProtection="0"/>
    <xf numFmtId="0" fontId="24" fillId="17" borderId="1" applyNumberFormat="0" applyAlignment="0" applyProtection="0"/>
    <xf numFmtId="9" fontId="33" fillId="0" borderId="0" applyFill="0" applyBorder="0" applyAlignment="0" applyProtection="0"/>
    <xf numFmtId="9" fontId="33" fillId="0" borderId="0" applyFill="0" applyBorder="0" applyAlignment="0" applyProtection="0"/>
    <xf numFmtId="9" fontId="33" fillId="0" borderId="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2" fillId="0" borderId="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0" applyNumberFormat="0" applyFill="0" applyBorder="0" applyAlignment="0" applyProtection="0"/>
    <xf numFmtId="0" fontId="33" fillId="4" borderId="9" applyNumberFormat="0" applyAlignment="0" applyProtection="0"/>
    <xf numFmtId="44" fontId="40"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21" borderId="0" applyNumberFormat="0" applyBorder="0" applyAlignment="0" applyProtection="0"/>
  </cellStyleXfs>
  <cellXfs count="93">
    <xf numFmtId="0" fontId="0" fillId="0" borderId="0" xfId="0"/>
    <xf numFmtId="0" fontId="31" fillId="22" borderId="0" xfId="0" applyFont="1" applyFill="1" applyBorder="1" applyAlignment="1">
      <alignment horizontal="center" vertical="top" wrapText="1"/>
    </xf>
    <xf numFmtId="0" fontId="32" fillId="22" borderId="0" xfId="0" applyFont="1" applyFill="1" applyBorder="1" applyAlignment="1">
      <alignment horizontal="left" vertical="top" wrapText="1"/>
    </xf>
    <xf numFmtId="4" fontId="31" fillId="22" borderId="0" xfId="0" applyNumberFormat="1" applyFont="1" applyFill="1" applyBorder="1" applyAlignment="1">
      <alignment horizontal="center" vertical="top" wrapText="1"/>
    </xf>
    <xf numFmtId="168" fontId="31" fillId="22" borderId="0" xfId="42" applyFont="1" applyFill="1" applyBorder="1" applyAlignment="1" applyProtection="1">
      <alignment horizontal="center" vertical="top" wrapText="1"/>
    </xf>
    <xf numFmtId="0" fontId="31" fillId="22" borderId="0" xfId="0" applyFont="1" applyFill="1" applyBorder="1" applyAlignment="1">
      <alignment horizontal="left"/>
    </xf>
    <xf numFmtId="0" fontId="31" fillId="22" borderId="0" xfId="0" applyFont="1" applyFill="1" applyBorder="1" applyAlignment="1">
      <alignment horizontal="left" vertical="top" wrapText="1"/>
    </xf>
    <xf numFmtId="2" fontId="31" fillId="22" borderId="0" xfId="0" applyNumberFormat="1" applyFont="1" applyFill="1" applyBorder="1" applyAlignment="1">
      <alignment horizontal="center" vertical="top" wrapText="1"/>
    </xf>
    <xf numFmtId="9" fontId="31" fillId="22" borderId="0" xfId="0" applyNumberFormat="1" applyFont="1" applyFill="1" applyBorder="1" applyAlignment="1">
      <alignment horizontal="center" vertical="top" wrapText="1"/>
    </xf>
    <xf numFmtId="0" fontId="31" fillId="22" borderId="10" xfId="0" applyFont="1" applyFill="1" applyBorder="1" applyAlignment="1">
      <alignment horizontal="center" vertical="top" wrapText="1"/>
    </xf>
    <xf numFmtId="0" fontId="32" fillId="22" borderId="11" xfId="0" applyFont="1" applyFill="1" applyBorder="1" applyAlignment="1">
      <alignment horizontal="left" vertical="top" wrapText="1"/>
    </xf>
    <xf numFmtId="0" fontId="31" fillId="22" borderId="0" xfId="0" applyFont="1" applyFill="1" applyAlignment="1">
      <alignment horizontal="left"/>
    </xf>
    <xf numFmtId="0" fontId="31" fillId="22" borderId="12" xfId="0" applyFont="1" applyFill="1" applyBorder="1" applyAlignment="1">
      <alignment horizontal="center" vertical="top" wrapText="1"/>
    </xf>
    <xf numFmtId="0" fontId="32" fillId="22" borderId="13" xfId="67" applyFont="1" applyFill="1" applyBorder="1" applyAlignment="1" applyProtection="1">
      <alignment horizontal="left" vertical="top" wrapText="1"/>
      <protection locked="0"/>
    </xf>
    <xf numFmtId="0" fontId="35" fillId="22" borderId="14" xfId="67" applyFont="1" applyFill="1" applyBorder="1" applyAlignment="1" applyProtection="1">
      <alignment horizontal="center" vertical="top" wrapText="1"/>
      <protection locked="0"/>
    </xf>
    <xf numFmtId="0" fontId="34" fillId="22" borderId="14" xfId="67" applyFont="1" applyFill="1" applyBorder="1" applyAlignment="1" applyProtection="1">
      <alignment horizontal="left" vertical="top" wrapText="1"/>
      <protection locked="0"/>
    </xf>
    <xf numFmtId="0" fontId="34" fillId="22" borderId="14" xfId="67" applyFont="1" applyFill="1" applyBorder="1" applyAlignment="1" applyProtection="1">
      <alignment horizontal="center" vertical="center" wrapText="1"/>
      <protection locked="0"/>
    </xf>
    <xf numFmtId="2" fontId="34" fillId="22" borderId="14" xfId="77" applyNumberFormat="1" applyFont="1" applyFill="1" applyBorder="1" applyAlignment="1" applyProtection="1">
      <alignment horizontal="center" vertical="center" wrapText="1"/>
      <protection locked="0"/>
    </xf>
    <xf numFmtId="9" fontId="34" fillId="22" borderId="14" xfId="67" applyNumberFormat="1" applyFont="1" applyFill="1" applyBorder="1" applyAlignment="1" applyProtection="1">
      <alignment horizontal="center" vertical="center" wrapText="1"/>
      <protection locked="0"/>
    </xf>
    <xf numFmtId="0" fontId="35" fillId="22" borderId="14" xfId="0" applyFont="1" applyFill="1" applyBorder="1" applyAlignment="1">
      <alignment horizontal="center" vertical="center" wrapText="1"/>
    </xf>
    <xf numFmtId="0" fontId="35" fillId="22" borderId="14" xfId="0" applyFont="1" applyFill="1" applyBorder="1" applyAlignment="1">
      <alignment horizontal="left" vertical="center" wrapText="1"/>
    </xf>
    <xf numFmtId="0" fontId="35" fillId="22" borderId="14" xfId="67" applyFont="1" applyFill="1" applyBorder="1" applyAlignment="1" applyProtection="1">
      <alignment horizontal="center" vertical="center" wrapText="1"/>
      <protection locked="0"/>
    </xf>
    <xf numFmtId="0" fontId="35" fillId="22" borderId="14" xfId="71" applyFont="1" applyFill="1" applyBorder="1" applyAlignment="1">
      <alignment horizontal="center" vertical="center"/>
    </xf>
    <xf numFmtId="0" fontId="31" fillId="22" borderId="14" xfId="0" applyFont="1" applyFill="1" applyBorder="1" applyAlignment="1">
      <alignment horizontal="center" vertical="top" wrapText="1"/>
    </xf>
    <xf numFmtId="2" fontId="31" fillId="22" borderId="14" xfId="0" applyNumberFormat="1" applyFont="1" applyFill="1" applyBorder="1" applyAlignment="1">
      <alignment horizontal="center" vertical="top" wrapText="1"/>
    </xf>
    <xf numFmtId="9" fontId="31" fillId="22" borderId="14" xfId="0" applyNumberFormat="1" applyFont="1" applyFill="1" applyBorder="1" applyAlignment="1">
      <alignment horizontal="center" vertical="top" wrapText="1"/>
    </xf>
    <xf numFmtId="0" fontId="31" fillId="22" borderId="14" xfId="0" applyFont="1" applyFill="1" applyBorder="1" applyAlignment="1">
      <alignment horizontal="center"/>
    </xf>
    <xf numFmtId="0" fontId="31" fillId="22" borderId="14" xfId="67" applyFont="1" applyFill="1" applyBorder="1" applyAlignment="1" applyProtection="1">
      <alignment horizontal="center" vertical="top" wrapText="1"/>
      <protection locked="0"/>
    </xf>
    <xf numFmtId="0" fontId="31" fillId="22" borderId="14" xfId="70" applyFont="1" applyFill="1" applyBorder="1" applyAlignment="1">
      <alignment horizontal="left" vertical="top" wrapText="1"/>
    </xf>
    <xf numFmtId="0" fontId="31" fillId="22" borderId="14" xfId="70" applyFont="1" applyFill="1" applyBorder="1" applyAlignment="1">
      <alignment horizontal="center" vertical="top" wrapText="1"/>
    </xf>
    <xf numFmtId="2" fontId="31" fillId="22" borderId="14" xfId="67" applyNumberFormat="1" applyFont="1" applyFill="1" applyBorder="1" applyAlignment="1" applyProtection="1">
      <alignment horizontal="center" vertical="top" wrapText="1"/>
      <protection locked="0"/>
    </xf>
    <xf numFmtId="0" fontId="31" fillId="22" borderId="14" xfId="0" applyFont="1" applyFill="1" applyBorder="1" applyAlignment="1">
      <alignment horizontal="center" vertical="center" wrapText="1"/>
    </xf>
    <xf numFmtId="2" fontId="32" fillId="22" borderId="14" xfId="77" applyNumberFormat="1" applyFont="1" applyFill="1" applyBorder="1" applyAlignment="1" applyProtection="1">
      <alignment horizontal="center" vertical="center" wrapText="1"/>
      <protection locked="0"/>
    </xf>
    <xf numFmtId="0" fontId="32" fillId="22" borderId="14" xfId="67" applyFont="1" applyFill="1" applyBorder="1" applyAlignment="1" applyProtection="1">
      <alignment horizontal="center" vertical="center" wrapText="1"/>
      <protection locked="0"/>
    </xf>
    <xf numFmtId="0" fontId="31" fillId="22" borderId="0" xfId="0" applyFont="1" applyFill="1" applyBorder="1" applyAlignment="1">
      <alignment horizontal="center" vertical="center" wrapText="1"/>
    </xf>
    <xf numFmtId="0" fontId="31" fillId="22" borderId="11" xfId="67" applyFont="1" applyFill="1" applyBorder="1" applyAlignment="1" applyProtection="1">
      <alignment horizontal="center" vertical="top" wrapText="1"/>
      <protection locked="0"/>
    </xf>
    <xf numFmtId="0" fontId="31" fillId="22" borderId="11" xfId="0" applyFont="1" applyFill="1" applyBorder="1" applyAlignment="1">
      <alignment horizontal="center" vertical="top" wrapText="1"/>
    </xf>
    <xf numFmtId="0" fontId="31" fillId="22" borderId="11" xfId="0" applyFont="1" applyFill="1" applyBorder="1" applyAlignment="1">
      <alignment horizontal="center"/>
    </xf>
    <xf numFmtId="0" fontId="31" fillId="22" borderId="13" xfId="0" applyFont="1" applyFill="1" applyBorder="1" applyAlignment="1">
      <alignment horizontal="center" vertical="top" wrapText="1"/>
    </xf>
    <xf numFmtId="0" fontId="31" fillId="22" borderId="14" xfId="0" applyFont="1" applyFill="1" applyBorder="1" applyAlignment="1">
      <alignment horizontal="left" vertical="top" wrapText="1"/>
    </xf>
    <xf numFmtId="2" fontId="32" fillId="22" borderId="0" xfId="77" applyNumberFormat="1" applyFont="1" applyFill="1" applyBorder="1" applyAlignment="1" applyProtection="1">
      <alignment horizontal="center" vertical="center" wrapText="1"/>
      <protection locked="0"/>
    </xf>
    <xf numFmtId="0" fontId="31" fillId="22" borderId="0" xfId="0" applyFont="1" applyFill="1" applyBorder="1" applyAlignment="1">
      <alignment horizontal="center"/>
    </xf>
    <xf numFmtId="0" fontId="32" fillId="22" borderId="0" xfId="67" applyFont="1" applyFill="1" applyBorder="1" applyAlignment="1" applyProtection="1">
      <alignment horizontal="center" vertical="center" wrapText="1"/>
      <protection locked="0"/>
    </xf>
    <xf numFmtId="0" fontId="31" fillId="22" borderId="13" xfId="0" applyFont="1" applyFill="1" applyBorder="1" applyAlignment="1">
      <alignment horizontal="left" vertical="top" wrapText="1"/>
    </xf>
    <xf numFmtId="0" fontId="37" fillId="22" borderId="0" xfId="0" applyFont="1" applyFill="1" applyAlignment="1">
      <alignment horizontal="left" vertical="top" wrapText="1"/>
    </xf>
    <xf numFmtId="2" fontId="31" fillId="22" borderId="14" xfId="42" applyNumberFormat="1" applyFont="1" applyFill="1" applyBorder="1" applyAlignment="1" applyProtection="1">
      <alignment horizontal="center" vertical="top" wrapText="1"/>
    </xf>
    <xf numFmtId="0" fontId="31" fillId="22" borderId="15" xfId="0" applyFont="1" applyFill="1" applyBorder="1" applyAlignment="1">
      <alignment horizontal="center" vertical="top" wrapText="1"/>
    </xf>
    <xf numFmtId="0" fontId="37" fillId="22" borderId="14" xfId="0" applyFont="1" applyFill="1" applyBorder="1" applyAlignment="1">
      <alignment horizontal="left" vertical="top" wrapText="1"/>
    </xf>
    <xf numFmtId="3" fontId="31" fillId="22" borderId="14" xfId="67" applyNumberFormat="1" applyFont="1" applyFill="1" applyBorder="1" applyAlignment="1" applyProtection="1">
      <alignment horizontal="center" vertical="top" wrapText="1"/>
      <protection locked="0"/>
    </xf>
    <xf numFmtId="2" fontId="31" fillId="22" borderId="14" xfId="67" applyNumberFormat="1" applyFont="1" applyFill="1" applyBorder="1" applyAlignment="1">
      <alignment horizontal="center" vertical="top" wrapText="1"/>
    </xf>
    <xf numFmtId="0" fontId="31" fillId="22" borderId="14" xfId="67" applyFont="1" applyFill="1" applyBorder="1" applyAlignment="1">
      <alignment horizontal="center" vertical="top" wrapText="1"/>
    </xf>
    <xf numFmtId="2" fontId="31" fillId="22" borderId="11" xfId="67" applyNumberFormat="1" applyFont="1" applyFill="1" applyBorder="1" applyAlignment="1" applyProtection="1">
      <alignment horizontal="center" vertical="top" wrapText="1"/>
      <protection locked="0"/>
    </xf>
    <xf numFmtId="0" fontId="32" fillId="22" borderId="11" xfId="67" applyFont="1" applyFill="1" applyBorder="1" applyAlignment="1" applyProtection="1">
      <alignment horizontal="center" vertical="top" wrapText="1"/>
      <protection locked="0"/>
    </xf>
    <xf numFmtId="0" fontId="37" fillId="22" borderId="14" xfId="67" applyFont="1" applyFill="1" applyBorder="1" applyAlignment="1" applyProtection="1">
      <alignment horizontal="center" vertical="top" wrapText="1"/>
      <protection locked="0"/>
    </xf>
    <xf numFmtId="0" fontId="31" fillId="22" borderId="10" xfId="0" applyFont="1" applyFill="1" applyBorder="1" applyAlignment="1">
      <alignment horizontal="left" vertical="top" wrapText="1"/>
    </xf>
    <xf numFmtId="0" fontId="31" fillId="22" borderId="0" xfId="0" applyFont="1" applyFill="1" applyAlignment="1">
      <alignment horizontal="center"/>
    </xf>
    <xf numFmtId="2" fontId="31" fillId="22" borderId="0" xfId="0" applyNumberFormat="1" applyFont="1" applyFill="1" applyAlignment="1">
      <alignment horizontal="center"/>
    </xf>
    <xf numFmtId="0" fontId="31" fillId="22" borderId="16" xfId="0" applyFont="1" applyFill="1" applyBorder="1" applyAlignment="1">
      <alignment horizontal="center" vertical="top" wrapText="1"/>
    </xf>
    <xf numFmtId="0" fontId="35" fillId="22" borderId="14" xfId="0" applyFont="1" applyFill="1" applyBorder="1" applyAlignment="1">
      <alignment horizontal="center" vertical="top" wrapText="1"/>
    </xf>
    <xf numFmtId="169" fontId="31" fillId="22" borderId="14" xfId="0" applyNumberFormat="1" applyFont="1" applyFill="1" applyBorder="1" applyAlignment="1">
      <alignment horizontal="center" vertical="top" wrapText="1"/>
    </xf>
    <xf numFmtId="0" fontId="31" fillId="22" borderId="11" xfId="0" applyFont="1" applyFill="1" applyBorder="1" applyAlignment="1">
      <alignment horizontal="left" vertical="top" wrapText="1"/>
    </xf>
    <xf numFmtId="0" fontId="32" fillId="22" borderId="13" xfId="0" applyFont="1" applyFill="1" applyBorder="1" applyAlignment="1">
      <alignment horizontal="left" vertical="top" wrapText="1"/>
    </xf>
    <xf numFmtId="2" fontId="31" fillId="22" borderId="11" xfId="0" applyNumberFormat="1" applyFont="1" applyFill="1" applyBorder="1" applyAlignment="1">
      <alignment horizontal="center" vertical="top" wrapText="1"/>
    </xf>
    <xf numFmtId="168" fontId="31" fillId="22" borderId="14" xfId="42" applyFont="1" applyFill="1" applyBorder="1" applyAlignment="1" applyProtection="1">
      <alignment horizontal="center" vertical="top" wrapText="1"/>
      <protection locked="0"/>
    </xf>
    <xf numFmtId="0" fontId="31" fillId="22" borderId="14" xfId="0" applyFont="1" applyFill="1" applyBorder="1" applyAlignment="1">
      <alignment horizontal="center" vertical="top"/>
    </xf>
    <xf numFmtId="9" fontId="31" fillId="22" borderId="14" xfId="67" applyNumberFormat="1" applyFont="1" applyFill="1" applyBorder="1" applyAlignment="1" applyProtection="1">
      <alignment horizontal="center" vertical="top" wrapText="1"/>
      <protection locked="0"/>
    </xf>
    <xf numFmtId="0" fontId="31" fillId="22" borderId="17" xfId="0" applyFont="1" applyFill="1" applyBorder="1" applyAlignment="1">
      <alignment horizontal="center"/>
    </xf>
    <xf numFmtId="0" fontId="32" fillId="22" borderId="11" xfId="0" applyFont="1" applyFill="1" applyBorder="1" applyAlignment="1">
      <alignment horizontal="left"/>
    </xf>
    <xf numFmtId="0" fontId="31" fillId="22" borderId="16" xfId="0" applyFont="1" applyFill="1" applyBorder="1" applyAlignment="1">
      <alignment horizontal="center"/>
    </xf>
    <xf numFmtId="2" fontId="31" fillId="22" borderId="16" xfId="0" applyNumberFormat="1" applyFont="1" applyFill="1" applyBorder="1" applyAlignment="1">
      <alignment horizontal="center" vertical="top" wrapText="1"/>
    </xf>
    <xf numFmtId="9" fontId="31" fillId="22" borderId="16" xfId="0" applyNumberFormat="1" applyFont="1" applyFill="1" applyBorder="1" applyAlignment="1">
      <alignment horizontal="center" vertical="top" wrapText="1"/>
    </xf>
    <xf numFmtId="0" fontId="35" fillId="22" borderId="15" xfId="0" applyFont="1" applyFill="1" applyBorder="1" applyAlignment="1">
      <alignment horizontal="left" vertical="center" wrapText="1"/>
    </xf>
    <xf numFmtId="0" fontId="31" fillId="22" borderId="18" xfId="0" applyFont="1" applyFill="1" applyBorder="1" applyAlignment="1">
      <alignment horizontal="left" vertical="top" wrapText="1"/>
    </xf>
    <xf numFmtId="0" fontId="31" fillId="22" borderId="15" xfId="0" applyFont="1" applyFill="1" applyBorder="1" applyAlignment="1">
      <alignment horizontal="left" vertical="top" wrapText="1"/>
    </xf>
    <xf numFmtId="0" fontId="31" fillId="22" borderId="11" xfId="0" applyFont="1" applyFill="1" applyBorder="1" applyAlignment="1">
      <alignment horizontal="center" vertical="top"/>
    </xf>
    <xf numFmtId="0" fontId="31" fillId="22" borderId="0" xfId="0" applyFont="1" applyFill="1" applyAlignment="1">
      <alignment horizontal="center" vertical="top"/>
    </xf>
    <xf numFmtId="0" fontId="31" fillId="22" borderId="0" xfId="0" applyFont="1" applyFill="1" applyBorder="1" applyAlignment="1">
      <alignment horizontal="center" vertical="top"/>
    </xf>
    <xf numFmtId="4" fontId="31" fillId="22" borderId="13" xfId="0" applyNumberFormat="1" applyFont="1" applyFill="1" applyBorder="1" applyAlignment="1">
      <alignment horizontal="center" vertical="center" wrapText="1"/>
    </xf>
    <xf numFmtId="2" fontId="31" fillId="22" borderId="14" xfId="0" applyNumberFormat="1" applyFont="1" applyFill="1" applyBorder="1" applyAlignment="1">
      <alignment horizontal="center" vertical="top"/>
    </xf>
    <xf numFmtId="168" fontId="31" fillId="22" borderId="14" xfId="42" applyFont="1" applyFill="1" applyBorder="1" applyAlignment="1" applyProtection="1">
      <alignment horizontal="center" vertical="top"/>
    </xf>
    <xf numFmtId="1" fontId="31" fillId="22" borderId="13" xfId="0" applyNumberFormat="1" applyFont="1" applyFill="1" applyBorder="1" applyAlignment="1">
      <alignment horizontal="center" vertical="top" wrapText="1"/>
    </xf>
    <xf numFmtId="4" fontId="36" fillId="22" borderId="14" xfId="0" applyNumberFormat="1" applyFont="1" applyFill="1" applyBorder="1" applyAlignment="1">
      <alignment horizontal="center" vertical="top"/>
    </xf>
    <xf numFmtId="0" fontId="36" fillId="22" borderId="14" xfId="0" applyFont="1" applyFill="1" applyBorder="1" applyAlignment="1">
      <alignment horizontal="center" vertical="top"/>
    </xf>
    <xf numFmtId="1" fontId="31" fillId="22" borderId="14" xfId="0" applyNumberFormat="1" applyFont="1" applyFill="1" applyBorder="1" applyAlignment="1">
      <alignment horizontal="center" vertical="top" wrapText="1"/>
    </xf>
    <xf numFmtId="2" fontId="37" fillId="22" borderId="14" xfId="42" applyNumberFormat="1" applyFont="1" applyFill="1" applyBorder="1" applyAlignment="1" applyProtection="1">
      <alignment horizontal="center" vertical="top" wrapText="1"/>
      <protection locked="0"/>
    </xf>
    <xf numFmtId="9" fontId="37" fillId="22" borderId="14" xfId="0" applyNumberFormat="1" applyFont="1" applyFill="1" applyBorder="1" applyAlignment="1">
      <alignment horizontal="center" vertical="top" wrapText="1"/>
    </xf>
    <xf numFmtId="0" fontId="37" fillId="22" borderId="14" xfId="0" applyFont="1" applyFill="1" applyBorder="1" applyAlignment="1">
      <alignment horizontal="center" vertical="top" wrapText="1"/>
    </xf>
    <xf numFmtId="0" fontId="38" fillId="22" borderId="14" xfId="67" applyFont="1" applyFill="1" applyBorder="1" applyAlignment="1" applyProtection="1">
      <alignment horizontal="center" vertical="top" wrapText="1"/>
      <protection locked="0"/>
    </xf>
    <xf numFmtId="2" fontId="32" fillId="22" borderId="14" xfId="0" applyNumberFormat="1" applyFont="1" applyFill="1" applyBorder="1" applyAlignment="1">
      <alignment horizontal="center" vertical="center"/>
    </xf>
    <xf numFmtId="168" fontId="32" fillId="22" borderId="14" xfId="0" applyNumberFormat="1" applyFont="1" applyFill="1" applyBorder="1" applyAlignment="1">
      <alignment horizontal="center" vertical="center"/>
    </xf>
    <xf numFmtId="2" fontId="31" fillId="22" borderId="11" xfId="0" applyNumberFormat="1" applyFont="1" applyFill="1" applyBorder="1" applyAlignment="1">
      <alignment horizontal="center" vertical="top"/>
    </xf>
    <xf numFmtId="5" fontId="32" fillId="22" borderId="14" xfId="0" applyNumberFormat="1" applyFont="1" applyFill="1" applyBorder="1" applyAlignment="1">
      <alignment horizontal="center" vertical="center"/>
    </xf>
    <xf numFmtId="4" fontId="32" fillId="22" borderId="14" xfId="0" applyNumberFormat="1" applyFont="1" applyFill="1" applyBorder="1" applyAlignment="1">
      <alignment horizontal="center" vertical="center"/>
    </xf>
  </cellXfs>
  <cellStyles count="9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ccent" xfId="19"/>
    <cellStyle name="Accent 1" xfId="20"/>
    <cellStyle name="Accent 1 1" xfId="21"/>
    <cellStyle name="Accent 2" xfId="22"/>
    <cellStyle name="Accent 2 1" xfId="23"/>
    <cellStyle name="Accent 3" xfId="24"/>
    <cellStyle name="Accent 3 1" xfId="25"/>
    <cellStyle name="Accent 4" xfId="26"/>
    <cellStyle name="Akcent 1" xfId="27" builtinId="29" customBuiltin="1"/>
    <cellStyle name="Akcent 2" xfId="28" builtinId="33" customBuiltin="1"/>
    <cellStyle name="Akcent 3" xfId="29" builtinId="37" customBuiltin="1"/>
    <cellStyle name="Akcent 4" xfId="30" builtinId="41" customBuiltin="1"/>
    <cellStyle name="Akcent 5" xfId="31" builtinId="45" customBuiltin="1"/>
    <cellStyle name="Akcent 6" xfId="32" builtinId="49" customBuiltin="1"/>
    <cellStyle name="Bad" xfId="33"/>
    <cellStyle name="Bad 1" xfId="34"/>
    <cellStyle name="Comma [0]_laroux" xfId="35"/>
    <cellStyle name="Comma_laroux" xfId="36"/>
    <cellStyle name="Currency [0]_laroux" xfId="37"/>
    <cellStyle name="Currency_laroux" xfId="38"/>
    <cellStyle name="Dane wejściowe" xfId="39" builtinId="20" customBuiltin="1"/>
    <cellStyle name="Dane wyjściowe" xfId="40" builtinId="21" customBuiltin="1"/>
    <cellStyle name="Dobre" xfId="41" builtinId="26" customBuiltin="1"/>
    <cellStyle name="Dziesiętny" xfId="42" builtinId="3"/>
    <cellStyle name="Error" xfId="43"/>
    <cellStyle name="Error 1" xfId="44"/>
    <cellStyle name="Excel Built-in Normal" xfId="45"/>
    <cellStyle name="Footnote" xfId="46"/>
    <cellStyle name="Footnote 1" xfId="47"/>
    <cellStyle name="Good" xfId="48"/>
    <cellStyle name="Good 1" xfId="49"/>
    <cellStyle name="Heading" xfId="50"/>
    <cellStyle name="Heading 1" xfId="51"/>
    <cellStyle name="Heading 1 1" xfId="52"/>
    <cellStyle name="Heading 2" xfId="53"/>
    <cellStyle name="Heading 2 1" xfId="54"/>
    <cellStyle name="Heading 3" xfId="55"/>
    <cellStyle name="Komórka połączona" xfId="56" builtinId="24" customBuiltin="1"/>
    <cellStyle name="Komórka zaznaczona" xfId="57" builtinId="23" customBuiltin="1"/>
    <cellStyle name="Nagłówek 1" xfId="58" builtinId="16" customBuiltin="1"/>
    <cellStyle name="Nagłówek 2" xfId="59" builtinId="17" customBuiltin="1"/>
    <cellStyle name="Nagłówek 3" xfId="60" builtinId="18" customBuiltin="1"/>
    <cellStyle name="Nagłówek 4" xfId="61" builtinId="19" customBuiltin="1"/>
    <cellStyle name="Neutral" xfId="62"/>
    <cellStyle name="Neutral 1" xfId="63"/>
    <cellStyle name="Neutralne" xfId="64" builtinId="28" customBuiltin="1"/>
    <cellStyle name="Normal_laroux" xfId="65"/>
    <cellStyle name="normální_laroux" xfId="66"/>
    <cellStyle name="Normalny" xfId="0" builtinId="0"/>
    <cellStyle name="Normalny 2" xfId="67"/>
    <cellStyle name="Normalny 2 2" xfId="68"/>
    <cellStyle name="Normalny 2_SPRZET 2014" xfId="69"/>
    <cellStyle name="Normalny 3" xfId="70"/>
    <cellStyle name="Normalny 4" xfId="71"/>
    <cellStyle name="Normalny 5" xfId="72"/>
    <cellStyle name="Normalny 6" xfId="73"/>
    <cellStyle name="Note" xfId="74"/>
    <cellStyle name="Note 1" xfId="75"/>
    <cellStyle name="Obliczenia" xfId="76" builtinId="22" customBuiltin="1"/>
    <cellStyle name="Procentowy 2" xfId="77"/>
    <cellStyle name="Procentowy 3" xfId="78"/>
    <cellStyle name="Procentowy 4" xfId="79"/>
    <cellStyle name="Status" xfId="80"/>
    <cellStyle name="Status 1" xfId="81"/>
    <cellStyle name="Styl 1" xfId="82"/>
    <cellStyle name="Suma" xfId="83" builtinId="25" customBuiltin="1"/>
    <cellStyle name="Tekst objaśnienia" xfId="84" builtinId="53" customBuiltin="1"/>
    <cellStyle name="Tekst ostrzeżenia" xfId="85" builtinId="11" customBuiltin="1"/>
    <cellStyle name="Text" xfId="86"/>
    <cellStyle name="Text 1" xfId="87"/>
    <cellStyle name="Tytuł" xfId="88" builtinId="15" customBuiltin="1"/>
    <cellStyle name="Uwaga" xfId="89" builtinId="10" customBuiltin="1"/>
    <cellStyle name="Walutowy 2 2" xfId="90"/>
    <cellStyle name="Warning" xfId="91"/>
    <cellStyle name="Warning 1" xfId="92"/>
    <cellStyle name="Złe" xfId="93"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zoomScaleNormal="100" zoomScaleSheetLayoutView="75" zoomScalePageLayoutView="85" workbookViewId="0">
      <selection activeCell="C16" sqref="C16"/>
    </sheetView>
  </sheetViews>
  <sheetFormatPr defaultRowHeight="15.75"/>
  <cols>
    <col min="1" max="1" width="4.625" style="75" customWidth="1"/>
    <col min="2" max="2" width="69" style="11" customWidth="1"/>
    <col min="3" max="3" width="4.875" style="55" bestFit="1" customWidth="1"/>
    <col min="4" max="4" width="10.75" style="55" customWidth="1"/>
    <col min="5" max="5" width="10.25" style="55" customWidth="1"/>
    <col min="6" max="6" width="18.5" style="55" customWidth="1"/>
    <col min="7" max="7" width="9" style="55"/>
    <col min="8" max="8" width="8.875" style="55" customWidth="1"/>
    <col min="9" max="9" width="18.625" style="55" customWidth="1"/>
    <col min="10" max="10" width="14.5" style="41" customWidth="1"/>
    <col min="11" max="16384" width="9" style="11"/>
  </cols>
  <sheetData>
    <row r="1" spans="1:10" s="5" customFormat="1" ht="17.100000000000001" customHeight="1">
      <c r="A1" s="1"/>
      <c r="B1" s="2" t="s">
        <v>56</v>
      </c>
      <c r="C1" s="1"/>
      <c r="D1" s="1"/>
      <c r="E1" s="3"/>
      <c r="F1" s="4"/>
      <c r="G1" s="1"/>
      <c r="H1" s="1"/>
      <c r="I1" s="3" t="s">
        <v>55</v>
      </c>
      <c r="J1" s="1"/>
    </row>
    <row r="2" spans="1:10" s="5" customFormat="1" ht="14.25" customHeight="1">
      <c r="A2" s="1"/>
      <c r="B2" s="6"/>
      <c r="C2" s="1"/>
      <c r="D2" s="1"/>
      <c r="E2" s="1"/>
      <c r="F2" s="7"/>
      <c r="G2" s="8"/>
      <c r="H2" s="1"/>
      <c r="I2" s="7"/>
      <c r="J2" s="1"/>
    </row>
    <row r="3" spans="1:10">
      <c r="A3" s="9"/>
      <c r="B3" s="10" t="s">
        <v>57</v>
      </c>
      <c r="C3" s="1"/>
      <c r="D3" s="1"/>
      <c r="E3" s="1"/>
      <c r="F3" s="1"/>
      <c r="G3" s="1"/>
      <c r="H3" s="1"/>
      <c r="I3" s="7"/>
      <c r="J3" s="1"/>
    </row>
    <row r="4" spans="1:10">
      <c r="A4" s="12"/>
      <c r="B4" s="13" t="s">
        <v>45</v>
      </c>
      <c r="C4" s="1"/>
      <c r="D4" s="1"/>
      <c r="E4" s="1"/>
      <c r="F4" s="1"/>
      <c r="G4" s="1"/>
      <c r="H4" s="1"/>
      <c r="I4" s="1"/>
      <c r="J4" s="1"/>
    </row>
    <row r="5" spans="1:10" ht="63">
      <c r="A5" s="14" t="s">
        <v>1</v>
      </c>
      <c r="B5" s="15" t="s">
        <v>2</v>
      </c>
      <c r="C5" s="16" t="s">
        <v>3</v>
      </c>
      <c r="D5" s="16" t="s">
        <v>4</v>
      </c>
      <c r="E5" s="16" t="s">
        <v>5</v>
      </c>
      <c r="F5" s="17" t="s">
        <v>6</v>
      </c>
      <c r="G5" s="18" t="s">
        <v>7</v>
      </c>
      <c r="H5" s="16" t="s">
        <v>8</v>
      </c>
      <c r="I5" s="16" t="s">
        <v>9</v>
      </c>
      <c r="J5" s="16" t="s">
        <v>10</v>
      </c>
    </row>
    <row r="6" spans="1:10">
      <c r="A6" s="58"/>
      <c r="B6" s="20"/>
      <c r="C6" s="19"/>
      <c r="D6" s="21" t="s">
        <v>11</v>
      </c>
      <c r="E6" s="22" t="s">
        <v>12</v>
      </c>
      <c r="F6" s="22" t="s">
        <v>13</v>
      </c>
      <c r="G6" s="22"/>
      <c r="H6" s="22" t="s">
        <v>14</v>
      </c>
      <c r="I6" s="22" t="s">
        <v>15</v>
      </c>
      <c r="J6" s="22"/>
    </row>
    <row r="7" spans="1:10" ht="199.9" customHeight="1">
      <c r="A7" s="27" t="s">
        <v>16</v>
      </c>
      <c r="B7" s="39" t="s">
        <v>43</v>
      </c>
      <c r="C7" s="23" t="s">
        <v>23</v>
      </c>
      <c r="D7" s="23">
        <v>960</v>
      </c>
      <c r="E7" s="24"/>
      <c r="F7" s="78">
        <f t="shared" ref="F7:F20" si="0">D7*E7</f>
        <v>0</v>
      </c>
      <c r="G7" s="25"/>
      <c r="H7" s="64"/>
      <c r="I7" s="79">
        <f t="shared" ref="I7:I20" si="1">F7*1.08</f>
        <v>0</v>
      </c>
      <c r="J7" s="64"/>
    </row>
    <row r="8" spans="1:10" ht="201.6" customHeight="1">
      <c r="A8" s="27" t="s">
        <v>18</v>
      </c>
      <c r="B8" s="39" t="s">
        <v>0</v>
      </c>
      <c r="C8" s="23" t="s">
        <v>23</v>
      </c>
      <c r="D8" s="23">
        <v>1440</v>
      </c>
      <c r="E8" s="24"/>
      <c r="F8" s="78">
        <f t="shared" si="0"/>
        <v>0</v>
      </c>
      <c r="G8" s="25"/>
      <c r="H8" s="64"/>
      <c r="I8" s="79">
        <f t="shared" si="1"/>
        <v>0</v>
      </c>
      <c r="J8" s="64"/>
    </row>
    <row r="9" spans="1:10" ht="204.75">
      <c r="A9" s="27" t="s">
        <v>19</v>
      </c>
      <c r="B9" s="39" t="s">
        <v>66</v>
      </c>
      <c r="C9" s="23" t="s">
        <v>23</v>
      </c>
      <c r="D9" s="23">
        <v>1536</v>
      </c>
      <c r="E9" s="24"/>
      <c r="F9" s="78">
        <f t="shared" si="0"/>
        <v>0</v>
      </c>
      <c r="G9" s="25"/>
      <c r="H9" s="64"/>
      <c r="I9" s="79">
        <f t="shared" si="1"/>
        <v>0</v>
      </c>
      <c r="J9" s="64"/>
    </row>
    <row r="10" spans="1:10" ht="199.15" customHeight="1">
      <c r="A10" s="27" t="s">
        <v>20</v>
      </c>
      <c r="B10" s="39" t="s">
        <v>62</v>
      </c>
      <c r="C10" s="23" t="s">
        <v>23</v>
      </c>
      <c r="D10" s="23">
        <v>1152</v>
      </c>
      <c r="E10" s="24"/>
      <c r="F10" s="78">
        <f t="shared" si="0"/>
        <v>0</v>
      </c>
      <c r="G10" s="25"/>
      <c r="H10" s="64"/>
      <c r="I10" s="79">
        <f t="shared" si="1"/>
        <v>0</v>
      </c>
      <c r="J10" s="64"/>
    </row>
    <row r="11" spans="1:10" ht="45" customHeight="1">
      <c r="A11" s="38" t="s">
        <v>21</v>
      </c>
      <c r="B11" s="43" t="s">
        <v>48</v>
      </c>
      <c r="C11" s="77" t="s">
        <v>23</v>
      </c>
      <c r="D11" s="80">
        <v>13</v>
      </c>
      <c r="E11" s="81"/>
      <c r="F11" s="78">
        <f t="shared" si="0"/>
        <v>0</v>
      </c>
      <c r="G11" s="81"/>
      <c r="H11" s="81"/>
      <c r="I11" s="79">
        <f t="shared" si="1"/>
        <v>0</v>
      </c>
      <c r="J11" s="82"/>
    </row>
    <row r="12" spans="1:10" ht="121.15" customHeight="1">
      <c r="A12" s="23" t="s">
        <v>22</v>
      </c>
      <c r="B12" s="39" t="s">
        <v>54</v>
      </c>
      <c r="C12" s="77" t="s">
        <v>23</v>
      </c>
      <c r="D12" s="83">
        <v>11</v>
      </c>
      <c r="E12" s="81"/>
      <c r="F12" s="78">
        <f t="shared" si="0"/>
        <v>0</v>
      </c>
      <c r="G12" s="81"/>
      <c r="H12" s="81"/>
      <c r="I12" s="79">
        <f t="shared" si="1"/>
        <v>0</v>
      </c>
      <c r="J12" s="82"/>
    </row>
    <row r="13" spans="1:10" ht="110.25">
      <c r="A13" s="23" t="s">
        <v>24</v>
      </c>
      <c r="B13" s="44" t="s">
        <v>61</v>
      </c>
      <c r="C13" s="23" t="s">
        <v>23</v>
      </c>
      <c r="D13" s="23">
        <v>13</v>
      </c>
      <c r="E13" s="45"/>
      <c r="F13" s="78">
        <f t="shared" si="0"/>
        <v>0</v>
      </c>
      <c r="G13" s="25"/>
      <c r="H13" s="23"/>
      <c r="I13" s="79">
        <f t="shared" si="1"/>
        <v>0</v>
      </c>
      <c r="J13" s="23"/>
    </row>
    <row r="14" spans="1:10" s="5" customFormat="1" ht="126">
      <c r="A14" s="46" t="s">
        <v>25</v>
      </c>
      <c r="B14" s="47" t="s">
        <v>67</v>
      </c>
      <c r="C14" s="23" t="s">
        <v>23</v>
      </c>
      <c r="D14" s="48">
        <v>16</v>
      </c>
      <c r="E14" s="49"/>
      <c r="F14" s="78">
        <f t="shared" si="0"/>
        <v>0</v>
      </c>
      <c r="G14" s="25"/>
      <c r="H14" s="23"/>
      <c r="I14" s="79">
        <f t="shared" si="1"/>
        <v>0</v>
      </c>
      <c r="J14" s="50"/>
    </row>
    <row r="15" spans="1:10" ht="100.9" customHeight="1">
      <c r="A15" s="23" t="s">
        <v>26</v>
      </c>
      <c r="B15" s="47" t="s">
        <v>63</v>
      </c>
      <c r="C15" s="23" t="s">
        <v>23</v>
      </c>
      <c r="D15" s="35">
        <v>2</v>
      </c>
      <c r="E15" s="51"/>
      <c r="F15" s="78">
        <f t="shared" si="0"/>
        <v>0</v>
      </c>
      <c r="G15" s="25"/>
      <c r="H15" s="23"/>
      <c r="I15" s="79">
        <f t="shared" si="1"/>
        <v>0</v>
      </c>
      <c r="J15" s="52"/>
    </row>
    <row r="16" spans="1:10" ht="179.45" customHeight="1">
      <c r="A16" s="23" t="s">
        <v>27</v>
      </c>
      <c r="B16" s="47" t="s">
        <v>65</v>
      </c>
      <c r="C16" s="23" t="s">
        <v>23</v>
      </c>
      <c r="D16" s="35">
        <v>4</v>
      </c>
      <c r="E16" s="51"/>
      <c r="F16" s="78">
        <f t="shared" si="0"/>
        <v>0</v>
      </c>
      <c r="G16" s="25"/>
      <c r="H16" s="23"/>
      <c r="I16" s="79">
        <f t="shared" si="1"/>
        <v>0</v>
      </c>
      <c r="J16" s="52"/>
    </row>
    <row r="17" spans="1:10" ht="346.5">
      <c r="A17" s="23" t="s">
        <v>28</v>
      </c>
      <c r="B17" s="47" t="s">
        <v>64</v>
      </c>
      <c r="C17" s="47" t="s">
        <v>23</v>
      </c>
      <c r="D17" s="53">
        <v>3</v>
      </c>
      <c r="E17" s="84"/>
      <c r="F17" s="78">
        <f t="shared" si="0"/>
        <v>0</v>
      </c>
      <c r="G17" s="85"/>
      <c r="H17" s="86"/>
      <c r="I17" s="79">
        <f t="shared" si="1"/>
        <v>0</v>
      </c>
      <c r="J17" s="87"/>
    </row>
    <row r="18" spans="1:10" ht="379.15" customHeight="1">
      <c r="A18" s="23" t="s">
        <v>29</v>
      </c>
      <c r="B18" s="47" t="s">
        <v>47</v>
      </c>
      <c r="C18" s="47" t="s">
        <v>23</v>
      </c>
      <c r="D18" s="53">
        <v>50</v>
      </c>
      <c r="E18" s="84"/>
      <c r="F18" s="78">
        <f t="shared" si="0"/>
        <v>0</v>
      </c>
      <c r="G18" s="85"/>
      <c r="H18" s="86"/>
      <c r="I18" s="79">
        <f t="shared" si="1"/>
        <v>0</v>
      </c>
      <c r="J18" s="87"/>
    </row>
    <row r="19" spans="1:10" ht="65.45" customHeight="1">
      <c r="A19" s="23" t="s">
        <v>30</v>
      </c>
      <c r="B19" s="47" t="s">
        <v>46</v>
      </c>
      <c r="C19" s="47" t="s">
        <v>23</v>
      </c>
      <c r="D19" s="53">
        <v>7</v>
      </c>
      <c r="E19" s="84"/>
      <c r="F19" s="78">
        <f t="shared" si="0"/>
        <v>0</v>
      </c>
      <c r="G19" s="85"/>
      <c r="H19" s="86"/>
      <c r="I19" s="79">
        <f t="shared" si="1"/>
        <v>0</v>
      </c>
      <c r="J19" s="87"/>
    </row>
    <row r="20" spans="1:10" ht="174.6" customHeight="1">
      <c r="A20" s="23" t="s">
        <v>31</v>
      </c>
      <c r="B20" s="47" t="s">
        <v>49</v>
      </c>
      <c r="C20" s="47" t="s">
        <v>23</v>
      </c>
      <c r="D20" s="53">
        <v>40</v>
      </c>
      <c r="E20" s="84"/>
      <c r="F20" s="78">
        <f t="shared" si="0"/>
        <v>0</v>
      </c>
      <c r="G20" s="85"/>
      <c r="H20" s="86"/>
      <c r="I20" s="79">
        <f t="shared" si="1"/>
        <v>0</v>
      </c>
      <c r="J20" s="87"/>
    </row>
    <row r="21" spans="1:10" ht="15.75" customHeight="1">
      <c r="A21" s="27"/>
      <c r="B21" s="39" t="s">
        <v>32</v>
      </c>
      <c r="C21" s="23"/>
      <c r="D21" s="23"/>
      <c r="E21" s="24"/>
      <c r="F21" s="78"/>
      <c r="G21" s="25"/>
      <c r="H21" s="64"/>
      <c r="I21" s="79"/>
      <c r="J21" s="64"/>
    </row>
    <row r="22" spans="1:10" ht="31.5">
      <c r="A22" s="27"/>
      <c r="B22" s="28" t="s">
        <v>44</v>
      </c>
      <c r="C22" s="29"/>
      <c r="D22" s="64"/>
      <c r="E22" s="64"/>
      <c r="F22" s="64"/>
      <c r="G22" s="25"/>
      <c r="H22" s="64"/>
      <c r="I22" s="78"/>
      <c r="J22" s="64"/>
    </row>
    <row r="23" spans="1:10" ht="63">
      <c r="A23" s="1"/>
      <c r="B23" s="54"/>
      <c r="C23" s="23"/>
      <c r="D23" s="31"/>
      <c r="E23" s="32" t="s">
        <v>6</v>
      </c>
      <c r="F23" s="91">
        <f>SUM(F7:F20)</f>
        <v>0</v>
      </c>
      <c r="G23" s="31" t="s">
        <v>33</v>
      </c>
      <c r="H23" s="33" t="s">
        <v>9</v>
      </c>
      <c r="I23" s="89">
        <f>SUM(I7:I20)</f>
        <v>0</v>
      </c>
      <c r="J23" s="23"/>
    </row>
    <row r="24" spans="1:10">
      <c r="A24" s="1"/>
      <c r="B24" s="6"/>
      <c r="C24" s="1"/>
      <c r="D24" s="34"/>
      <c r="E24" s="40"/>
      <c r="G24" s="34"/>
      <c r="H24" s="42"/>
      <c r="I24" s="56"/>
      <c r="J24" s="1"/>
    </row>
    <row r="25" spans="1:10" s="5" customFormat="1">
      <c r="A25" s="1"/>
      <c r="B25" s="10" t="s">
        <v>58</v>
      </c>
      <c r="C25" s="1"/>
      <c r="D25" s="1"/>
      <c r="E25" s="1"/>
      <c r="F25" s="1"/>
      <c r="G25" s="1"/>
      <c r="H25" s="1"/>
      <c r="I25" s="1"/>
      <c r="J25" s="1"/>
    </row>
    <row r="26" spans="1:10" s="5" customFormat="1">
      <c r="A26" s="1"/>
      <c r="B26" s="61" t="s">
        <v>34</v>
      </c>
      <c r="C26" s="1"/>
      <c r="D26" s="1"/>
      <c r="E26" s="1"/>
      <c r="F26" s="1"/>
      <c r="G26" s="1"/>
      <c r="H26" s="1"/>
      <c r="I26" s="1"/>
      <c r="J26" s="57"/>
    </row>
    <row r="27" spans="1:10" ht="63">
      <c r="A27" s="14" t="s">
        <v>1</v>
      </c>
      <c r="B27" s="15" t="s">
        <v>2</v>
      </c>
      <c r="C27" s="16" t="s">
        <v>3</v>
      </c>
      <c r="D27" s="16" t="s">
        <v>4</v>
      </c>
      <c r="E27" s="16" t="s">
        <v>5</v>
      </c>
      <c r="F27" s="17" t="s">
        <v>6</v>
      </c>
      <c r="G27" s="18" t="s">
        <v>7</v>
      </c>
      <c r="H27" s="16" t="s">
        <v>8</v>
      </c>
      <c r="I27" s="16" t="s">
        <v>9</v>
      </c>
      <c r="J27" s="16" t="s">
        <v>10</v>
      </c>
    </row>
    <row r="28" spans="1:10">
      <c r="A28" s="58"/>
      <c r="B28" s="20"/>
      <c r="C28" s="19"/>
      <c r="D28" s="21" t="s">
        <v>11</v>
      </c>
      <c r="E28" s="22" t="s">
        <v>12</v>
      </c>
      <c r="F28" s="22" t="s">
        <v>13</v>
      </c>
      <c r="G28" s="22"/>
      <c r="H28" s="22" t="s">
        <v>14</v>
      </c>
      <c r="I28" s="22" t="s">
        <v>15</v>
      </c>
      <c r="J28" s="22"/>
    </row>
    <row r="29" spans="1:10" ht="267.75">
      <c r="A29" s="27" t="s">
        <v>16</v>
      </c>
      <c r="B29" s="28" t="s">
        <v>60</v>
      </c>
      <c r="C29" s="23" t="s">
        <v>17</v>
      </c>
      <c r="D29" s="23">
        <v>100</v>
      </c>
      <c r="E29" s="24"/>
      <c r="F29" s="63">
        <f>D29*E29</f>
        <v>0</v>
      </c>
      <c r="G29" s="65"/>
      <c r="H29" s="23"/>
      <c r="I29" s="59">
        <f>F29*1.08</f>
        <v>0</v>
      </c>
      <c r="J29" s="23"/>
    </row>
    <row r="30" spans="1:10" ht="63">
      <c r="A30" s="1"/>
      <c r="B30" s="6"/>
      <c r="C30" s="23"/>
      <c r="D30" s="31"/>
      <c r="E30" s="32" t="s">
        <v>6</v>
      </c>
      <c r="F30" s="89">
        <f>F29</f>
        <v>0</v>
      </c>
      <c r="G30" s="31" t="s">
        <v>33</v>
      </c>
      <c r="H30" s="33" t="s">
        <v>9</v>
      </c>
      <c r="I30" s="92">
        <f>I29</f>
        <v>0</v>
      </c>
      <c r="J30" s="23"/>
    </row>
    <row r="31" spans="1:10">
      <c r="J31" s="66"/>
    </row>
    <row r="32" spans="1:10">
      <c r="A32" s="76"/>
      <c r="B32" s="67" t="s">
        <v>59</v>
      </c>
      <c r="C32" s="41"/>
      <c r="D32" s="41"/>
      <c r="E32" s="41"/>
      <c r="F32" s="41"/>
      <c r="G32" s="41"/>
      <c r="H32" s="41"/>
      <c r="I32" s="41"/>
    </row>
    <row r="33" spans="1:10">
      <c r="A33" s="12"/>
      <c r="B33" s="13" t="s">
        <v>50</v>
      </c>
      <c r="C33" s="57"/>
      <c r="D33" s="68"/>
      <c r="E33" s="57"/>
      <c r="F33" s="69"/>
      <c r="G33" s="70"/>
      <c r="H33" s="57"/>
      <c r="I33" s="57"/>
      <c r="J33" s="57"/>
    </row>
    <row r="34" spans="1:10" ht="63">
      <c r="A34" s="14" t="s">
        <v>1</v>
      </c>
      <c r="B34" s="15" t="s">
        <v>2</v>
      </c>
      <c r="C34" s="16" t="s">
        <v>3</v>
      </c>
      <c r="D34" s="16" t="s">
        <v>4</v>
      </c>
      <c r="E34" s="16" t="s">
        <v>5</v>
      </c>
      <c r="F34" s="17" t="s">
        <v>6</v>
      </c>
      <c r="G34" s="18" t="s">
        <v>7</v>
      </c>
      <c r="H34" s="16" t="s">
        <v>8</v>
      </c>
      <c r="I34" s="16" t="s">
        <v>9</v>
      </c>
      <c r="J34" s="16" t="s">
        <v>10</v>
      </c>
    </row>
    <row r="35" spans="1:10">
      <c r="A35" s="58"/>
      <c r="B35" s="71"/>
      <c r="C35" s="19"/>
      <c r="D35" s="21" t="s">
        <v>11</v>
      </c>
      <c r="E35" s="22" t="s">
        <v>12</v>
      </c>
      <c r="F35" s="22" t="s">
        <v>13</v>
      </c>
      <c r="G35" s="22"/>
      <c r="H35" s="22" t="s">
        <v>14</v>
      </c>
      <c r="I35" s="22" t="s">
        <v>15</v>
      </c>
      <c r="J35" s="22"/>
    </row>
    <row r="36" spans="1:10" ht="78.75">
      <c r="A36" s="23" t="s">
        <v>16</v>
      </c>
      <c r="B36" s="72" t="s">
        <v>35</v>
      </c>
      <c r="C36" s="23"/>
      <c r="D36" s="64"/>
      <c r="E36" s="64"/>
      <c r="F36" s="64"/>
      <c r="G36" s="64"/>
      <c r="H36" s="64"/>
      <c r="I36" s="64"/>
      <c r="J36" s="26"/>
    </row>
    <row r="37" spans="1:10" s="5" customFormat="1" ht="31.5">
      <c r="A37" s="23" t="s">
        <v>36</v>
      </c>
      <c r="B37" s="73" t="s">
        <v>37</v>
      </c>
      <c r="C37" s="23" t="s">
        <v>17</v>
      </c>
      <c r="D37" s="27">
        <v>300</v>
      </c>
      <c r="E37" s="30"/>
      <c r="F37" s="78">
        <f>D37*E37</f>
        <v>0</v>
      </c>
      <c r="G37" s="78"/>
      <c r="H37" s="78"/>
      <c r="I37" s="78">
        <f>F37*1.08</f>
        <v>0</v>
      </c>
      <c r="J37" s="26"/>
    </row>
    <row r="38" spans="1:10" s="5" customFormat="1" ht="31.5">
      <c r="A38" s="36" t="s">
        <v>38</v>
      </c>
      <c r="B38" s="72" t="s">
        <v>39</v>
      </c>
      <c r="C38" s="23" t="s">
        <v>17</v>
      </c>
      <c r="D38" s="27">
        <v>300</v>
      </c>
      <c r="E38" s="30"/>
      <c r="F38" s="78">
        <f t="shared" ref="F38:F43" si="2">D38*E38</f>
        <v>0</v>
      </c>
      <c r="G38" s="78"/>
      <c r="H38" s="78"/>
      <c r="I38" s="78">
        <f t="shared" ref="I38:I43" si="3">F38*1.08</f>
        <v>0</v>
      </c>
      <c r="J38" s="26"/>
    </row>
    <row r="39" spans="1:10" ht="31.5">
      <c r="A39" s="23" t="s">
        <v>40</v>
      </c>
      <c r="B39" s="73" t="s">
        <v>41</v>
      </c>
      <c r="C39" s="23" t="s">
        <v>17</v>
      </c>
      <c r="D39" s="27">
        <v>60</v>
      </c>
      <c r="E39" s="30"/>
      <c r="F39" s="78">
        <f t="shared" si="2"/>
        <v>0</v>
      </c>
      <c r="G39" s="78"/>
      <c r="H39" s="78"/>
      <c r="I39" s="78">
        <f t="shared" si="3"/>
        <v>0</v>
      </c>
      <c r="J39" s="26"/>
    </row>
    <row r="40" spans="1:10" ht="256.89999999999998" customHeight="1">
      <c r="A40" s="36" t="s">
        <v>18</v>
      </c>
      <c r="B40" s="60" t="s">
        <v>51</v>
      </c>
      <c r="C40" s="36" t="s">
        <v>17</v>
      </c>
      <c r="D40" s="36">
        <v>50</v>
      </c>
      <c r="E40" s="62"/>
      <c r="F40" s="78">
        <f t="shared" si="2"/>
        <v>0</v>
      </c>
      <c r="G40" s="78"/>
      <c r="H40" s="78"/>
      <c r="I40" s="78">
        <f t="shared" si="3"/>
        <v>0</v>
      </c>
      <c r="J40" s="37"/>
    </row>
    <row r="41" spans="1:10" ht="262.89999999999998" customHeight="1">
      <c r="A41" s="36" t="s">
        <v>19</v>
      </c>
      <c r="B41" s="60" t="s">
        <v>52</v>
      </c>
      <c r="C41" s="36" t="s">
        <v>17</v>
      </c>
      <c r="D41" s="74">
        <v>50</v>
      </c>
      <c r="E41" s="90"/>
      <c r="F41" s="78">
        <f t="shared" si="2"/>
        <v>0</v>
      </c>
      <c r="G41" s="78"/>
      <c r="H41" s="78"/>
      <c r="I41" s="78">
        <f t="shared" si="3"/>
        <v>0</v>
      </c>
      <c r="J41" s="37"/>
    </row>
    <row r="42" spans="1:10" ht="204.75">
      <c r="A42" s="36" t="s">
        <v>20</v>
      </c>
      <c r="B42" s="60" t="s">
        <v>53</v>
      </c>
      <c r="C42" s="36" t="s">
        <v>17</v>
      </c>
      <c r="D42" s="36">
        <v>1000</v>
      </c>
      <c r="E42" s="62"/>
      <c r="F42" s="78">
        <f t="shared" si="2"/>
        <v>0</v>
      </c>
      <c r="G42" s="78"/>
      <c r="H42" s="78"/>
      <c r="I42" s="78">
        <f t="shared" si="3"/>
        <v>0</v>
      </c>
      <c r="J42" s="37"/>
    </row>
    <row r="43" spans="1:10">
      <c r="A43" s="23" t="s">
        <v>21</v>
      </c>
      <c r="B43" s="39" t="s">
        <v>42</v>
      </c>
      <c r="C43" s="46" t="s">
        <v>17</v>
      </c>
      <c r="D43" s="64">
        <v>10</v>
      </c>
      <c r="E43" s="78"/>
      <c r="F43" s="78">
        <f t="shared" si="2"/>
        <v>0</v>
      </c>
      <c r="G43" s="78"/>
      <c r="H43" s="78"/>
      <c r="I43" s="78">
        <f t="shared" si="3"/>
        <v>0</v>
      </c>
      <c r="J43" s="26"/>
    </row>
    <row r="44" spans="1:10" ht="63">
      <c r="A44" s="1"/>
      <c r="B44" s="6"/>
      <c r="C44" s="23"/>
      <c r="D44" s="31"/>
      <c r="E44" s="32" t="s">
        <v>6</v>
      </c>
      <c r="F44" s="88">
        <f>SUM(F37:F43)</f>
        <v>0</v>
      </c>
      <c r="G44" s="31" t="s">
        <v>33</v>
      </c>
      <c r="H44" s="33" t="s">
        <v>9</v>
      </c>
      <c r="I44" s="88">
        <f>F44*1.08</f>
        <v>0</v>
      </c>
      <c r="J44" s="23"/>
    </row>
    <row r="45" spans="1:10">
      <c r="J45" s="66"/>
    </row>
  </sheetData>
  <phoneticPr fontId="30" type="noConversion"/>
  <printOptions horizontalCentered="1"/>
  <pageMargins left="0.74803149606299213" right="0.74803149606299213" top="0.98425196850393704" bottom="0.98425196850393704" header="0.51181102362204722" footer="0.51181102362204722"/>
  <pageSetup paperSize="9" scale="60" orientation="landscape" r:id="rId1"/>
  <headerFooter alignWithMargins="0"/>
  <rowBreaks count="4" manualBreakCount="4">
    <brk id="14" max="9" man="1"/>
    <brk id="17" max="9" man="1"/>
    <brk id="23" max="9" man="1"/>
    <brk id="44" min="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Podzą leków 2023_2024</vt:lpstr>
      <vt:lpstr>'Podzą leków 2023_2024'!Obszar_wydruku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Kasprzyk</dc:creator>
  <cp:lastModifiedBy>Autor</cp:lastModifiedBy>
  <cp:lastPrinted>2023-06-12T14:08:09Z</cp:lastPrinted>
  <dcterms:created xsi:type="dcterms:W3CDTF">2020-05-07T05:31:32Z</dcterms:created>
  <dcterms:modified xsi:type="dcterms:W3CDTF">2023-11-21T11:46:29Z</dcterms:modified>
</cp:coreProperties>
</file>