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Odzież ochronna 2024" sheetId="1" r:id="rId1"/>
    <sheet name="Arkusz1" sheetId="3" r:id="rId2"/>
  </sheets>
  <definedNames>
    <definedName name="_xlnm.Print_Area" localSheetId="0">'Odzież ochronna 2024'!$A$1:$J$134</definedName>
  </definedNames>
  <calcPr calcId="125725"/>
</workbook>
</file>

<file path=xl/calcChain.xml><?xml version="1.0" encoding="utf-8"?>
<calcChain xmlns="http://schemas.openxmlformats.org/spreadsheetml/2006/main">
  <c r="F61" i="1"/>
  <c r="I61" s="1"/>
  <c r="F57"/>
  <c r="I57" s="1"/>
  <c r="F54"/>
  <c r="F26"/>
  <c r="I26" s="1"/>
  <c r="F18"/>
  <c r="F19" s="1"/>
  <c r="F9"/>
  <c r="F10" s="1"/>
  <c r="F124"/>
  <c r="I124"/>
  <c r="F95"/>
  <c r="I95" s="1"/>
  <c r="F96"/>
  <c r="I96" s="1"/>
  <c r="F97"/>
  <c r="I97" s="1"/>
  <c r="F98"/>
  <c r="I98" s="1"/>
  <c r="F74"/>
  <c r="I74" s="1"/>
  <c r="F75"/>
  <c r="I75" s="1"/>
  <c r="F123"/>
  <c r="F125" s="1"/>
  <c r="F47"/>
  <c r="I47" s="1"/>
  <c r="F46"/>
  <c r="I46" s="1"/>
  <c r="F45"/>
  <c r="I45" s="1"/>
  <c r="F28"/>
  <c r="I28" s="1"/>
  <c r="F31"/>
  <c r="I31" s="1"/>
  <c r="F32"/>
  <c r="I32" s="1"/>
  <c r="F33"/>
  <c r="I33" s="1"/>
  <c r="F34"/>
  <c r="I34" s="1"/>
  <c r="F35"/>
  <c r="I35" s="1"/>
  <c r="F37"/>
  <c r="I37" s="1"/>
  <c r="F39"/>
  <c r="I39" s="1"/>
  <c r="F40"/>
  <c r="I40" s="1"/>
  <c r="F41"/>
  <c r="I41" s="1"/>
  <c r="F42"/>
  <c r="I42" s="1"/>
  <c r="F43"/>
  <c r="I43" s="1"/>
  <c r="F44"/>
  <c r="I44" s="1"/>
  <c r="F133"/>
  <c r="F134" s="1"/>
  <c r="F115"/>
  <c r="I115" s="1"/>
  <c r="I116" s="1"/>
  <c r="I117" s="1"/>
  <c r="F108"/>
  <c r="F109" s="1"/>
  <c r="F85"/>
  <c r="F86" s="1"/>
  <c r="F73"/>
  <c r="I73" s="1"/>
  <c r="F94"/>
  <c r="I94" s="1"/>
  <c r="I54"/>
  <c r="F116"/>
  <c r="F117" s="1"/>
  <c r="I18"/>
  <c r="I19" s="1"/>
  <c r="I133"/>
  <c r="I134" s="1"/>
  <c r="I123"/>
  <c r="I125" s="1"/>
  <c r="F76" l="1"/>
  <c r="F99"/>
  <c r="I99" s="1"/>
  <c r="I85"/>
  <c r="I86" s="1"/>
  <c r="I63"/>
  <c r="I76"/>
  <c r="F63"/>
  <c r="I48"/>
  <c r="I9"/>
  <c r="I10" s="1"/>
  <c r="I108"/>
  <c r="I109" s="1"/>
  <c r="F48"/>
</calcChain>
</file>

<file path=xl/sharedStrings.xml><?xml version="1.0" encoding="utf-8"?>
<sst xmlns="http://schemas.openxmlformats.org/spreadsheetml/2006/main" count="347" uniqueCount="119">
  <si>
    <t xml:space="preserve">szt.        </t>
  </si>
  <si>
    <t>Zestaw sterylizowany tlenkiem etylenu.</t>
  </si>
  <si>
    <t>op.</t>
  </si>
  <si>
    <t>8.</t>
  </si>
  <si>
    <t>9.</t>
  </si>
  <si>
    <t>10.</t>
  </si>
  <si>
    <t>11.</t>
  </si>
  <si>
    <t>12.</t>
  </si>
  <si>
    <t>13.</t>
  </si>
  <si>
    <t>Sterylna osłona na kamerę o wymiarach  13x250 cm, złożona teleskopowo z foliową taśmą lepną na końcu osłony do zamocowania na przewodzie. Osłona wykonana z mocnej przezroczystej folii polietllenowej o grubości 0,05mm. Wewnątrz opakowania osłona jest umieszczona w torbie z folii polietylenowej. Materiał spełnia wymagania normy EN PN 13795.Produkt sterylizowany tlenkiem etylenu.</t>
  </si>
  <si>
    <t>3.</t>
  </si>
  <si>
    <t>4.</t>
  </si>
  <si>
    <t>5.</t>
  </si>
  <si>
    <t>6.</t>
  </si>
  <si>
    <t>7.</t>
  </si>
  <si>
    <t>wartość podatku VAT ogółem</t>
  </si>
  <si>
    <t>Środki ochrony indywidualnej - kombinezon, kaptur</t>
  </si>
  <si>
    <t>Maseczki chirurgiczne mocowane na gumki</t>
  </si>
  <si>
    <t>Półmaski ochronne FFP2</t>
  </si>
  <si>
    <t>Półmaski ochronne FFP3</t>
  </si>
  <si>
    <t>Fartuch niesterylny</t>
  </si>
  <si>
    <t>Fartuchy, serwety, podkłady</t>
  </si>
  <si>
    <t xml:space="preserve">Sterylny  zestaw podstawowy;minimalny skład zestawu : 1 x serweta na stolik instrumentalny 150x 190 cm (jako owinięcie zestawu) wykonana z laminatu 2-warstwowego składającego się z ciemnozielonej hydrofilowej włókniny polipropylenowej i dwukolorowej (niebiesko-zielono/białej) folii propylenowej lub włókniny polipropylenowej i foli polietylenowej. Poszczególne warstwy są połączone równomiernie przy uzyciu techniki współwytłaczania. Gramatura materiału w polu krytycznym min. 80 g/m2. 1x serweta na stolik Mayo 80 cm x 145cm,wykonana z folii polietylenowej o grubości 55 mikrometrów ze wzmocnieniem włókninowym, cała serweta gramatura min. 85g/m2; dwa ręczniki 30 x 40 cm ; 2 x serweta operacyjna 75x 90 cm wyposazone w tasmę samoprzylepną na dłuższym boku serwety; 1 x serweta operacyjna 175 x 180cm wyposazona w taśmę samoprzylepną; 1 x serweta operacyjna 150cm x 240 cm, wyposażona w taśmę samoprzylepną dzieloną o łącznej długości 100 cm. </t>
  </si>
  <si>
    <t>Serwety do obłożenia pacjenta powinny być wykonane z laminatu 2-warstwowego ( włóknina polipropylenowa + folia polietylenowa ) o gramaturze 57(+/-0,5)g/m2  i powinny spełniać wymagania normy PN EN 13795; wymagania wysokie (na całej powierzchni serwety), być odporne na penetrację płynów  i mikroorganizmów ,wytrzymałe na wypchanie na mokro &gt;185 kPa, posiadać szybkość absorpcji (spływ cieczy) na poziomie 75% (badanie według ISO 9073-11), klej użyty w serwetach powinien się swobodnie repozycjonować bez ryzyka uszkodzenia materiału.Serwety powinny posiadać oznaczania kierunku rozkładania w postaci piktogramu , oraz mieć wyraznie oznaczony środek serwety głównej np.. strzałką. Tasma samoprzylepna powinna mieć szerokości min.5 cmi być wyposażona w tzw. „fingerlifty”.   Oznakowanie jednostkowe powinno posiadać wyrażnie zaznaczony kierunek otwierania , oraz min. dwie samoprzylepne etykiety umożliwiające wklejenie do dokumentacji medycznej, zawierajace następujące informacje : nazwa producenta, LOT lub seria,indeks identyfikacyjny ,data ważności. Zestaw sterylizowany tlenkiem etylenu.</t>
  </si>
  <si>
    <t>Na zewnętrznym opakowaniu min. dwie etykiety samoprzylepne dla potrzeb dokumentacji  zawierające nr katalogowy , LOT, datę ważności  oraz dane producenta. Dodatkowo w opakowaniu dwa ręczniki w rozmiarze 30 x 40 cm. Fartuch przeznaczony do operacji  generujących dużą ilość płynów . Rozmiar fartucha oznaczony na dwa sposoby : w centymetrach oznaczających jego długość  130 cm (+/- 5 cm) oraz  literowo  „L”.  Produkt sterylizowany tlenkiem etylenu.</t>
  </si>
  <si>
    <t>Dodatkowo w opakowaniu dwa ręczniki w rozmiarze 30 x 40 cm. Fartuch przeznaczony do operacji  generujących dużą ilość płynów . Rozmiar fartucha oznaczony na dwa sposoby : w centymetrach oznaczających jego długość  150 cm (+/- 5 cm) oraz  literowo  „XL”.  Produkt sterylizowany tlenkiem etylenu .</t>
  </si>
  <si>
    <t xml:space="preserve">Sterylny zestaw uniwersalnych serwet do operacji torakochirurgicznych , minimalny skład zestawu 1 x serwetana stolik instrumentalny 150x 190 cm (jako owiniecie zestawu)wykonana z laminatu 2-warstwowego składającego się z ciemnozielonej hydrofilowej włókniny polipropylenowej i dwukolorowej (niebiesko-zielono/białej) folii propylenowej lub włókniny polipropylenowej i foli polietylenowej. .Poszczególne warstwy są połączone równomiernie przy uzyciu techniki współwytłaczania. Gramatura materiału w polu krytycznym min. 80 g/m2. 4 ręczniki 30 x 40 cm; 1 serweta na stolik Mayo 80 x 145 cm; 1 tasma samoprzylepna  9 x 50 cm; 2 samoprzylepne serwety operacyjne wzmocnione 90 x 110 cm; 1 samoprzylepna serweta operacyjna wzmocnione 190 x 225 cm z dzielonym paskiem samoprzylepnym 100 cm; 1 samoprzylepna serweta operacyjna 225 cm x 270 cm z wycieciem  45x 65 cm z osłoną podpórek kończyn górnych.Obłozenie pacjenta wykonane z laminatu dwuwarstwoego : włókna polipropylenowego i folia polietylenowa. </t>
  </si>
  <si>
    <t>Gramatura laminatu podstawowego 57(+/- 0,5) g/m2. Wokół pola operacyjnego, na kazdej z serwt polipropylenowe łaty chłonneo wymiarach ; w serwetach 90 x 110 cm łata 20cm(+/-) 0,5 x 75 cm ( +/-1) w serwecie dolnej  190 x225 cm  łata 25 cm (+/-0,5) x 75 cm (+/-1) oraz w serwecie 225 x 270 cm łta ma 25 cm  (+/-0,5 ) x 60 cm (+/-1). Całkowita gramatura laminatu podstawowego i łaty chłonnej 109(+/- 0,5)/m2.  Materiał obłozenia spełnia wymagania wysokie normy PN EN 13795. Zestaw posiada min.2 etykiety samoprzylepne zawierające nr katalogowy , LOT, datę wazności oraz dane producenta. Na opakowaniu wyraznie zaznaczony kierunek otwierania. Serwety posiadają oznaczenia kierunku rozkładania  w postaci piktogramów.</t>
  </si>
  <si>
    <t>Serweta operacyjnao wymiarach 75x90 cm z otworem samoprzylepnym o średnicy 8 cm wykonana z laminatu dwuwarstwowego;włóknina polipropylenowa i folia polietylenowa. Gramatura  laminatu 57(+/- 0,5)g/m2. Materiał spełnia wymagania wysokie normy  EN PN 13795. Opakowanie jednostkowe posiada min. 2 etykiety samoprzylepne zawierające dane producenta, nr katalogowy, LOT i datę waznosci. Produkt sterylizowany tlenkiem etylenu.</t>
  </si>
  <si>
    <t>Serweta operacyjna o wymiarach 75x90 cm wykonana z laminatu dwuwarstwowego;włóknina polipropylenowa i folia polietylenowa. Gramatura  laminatu 57(+/- 0,5) g/m2. Materiał spełnia wymagania wysokie normy  EN PN 13795. Opakowanie jednostkowe posiada min. 2 etykiety samoprzylepne zawierające dane producenta, nr katalogowy, LOT i datę waznosci. Produkt sterylizowany tlenkiem etylenu.</t>
  </si>
  <si>
    <t>Serweta operacyjna o wymiarach 150cm x 240 cm wykonana z laminatu dwuwarstwowego; włóknina polipropylenowa i folia polietylenowa. Gramatura  laminatu 57(+/- 0,5) g/m2. Materiał spełnia wymagania wysokie normy  EN PN 13795. Opakowanie jednostkowe posiada min. 2 etykiety samoprzylepne zawierające dane producenta, nr katalogowy, LOT i datę waznosci. Produkt sterylizowany tlenkiem etylenu.</t>
  </si>
  <si>
    <t>Sterylny fartuch chirurgiczny wzmocniony wykonany z miękkiej , przewiewnej  włókniny SMMS o gramaturze 35g/m2. Fartuch posiada  nieprzemakalne  wzmocnienia wykonane z laminatu dwuwarstwowego ; włóknina polipropylenowa i folia polietylenowa. Wzmocnienia  znajdują się w części przedniej i na  rękawach. Gramatura wzmocnienia w części przedniej  fartucha 40g/m2 , na rękawach 40g/m2. Fartuch z zakładanymi połami złożony w sposób zapewniający aseptyczną aplikację i zachowujący sterylny  obszar na plecach (złożenie typu book folded) Wiązany na troki wewnętrzne oraz troki zewnętrzne z kartonikiem ; z tyłu , w okolicach szyi, zapięcie na rzep 3 x 6 cm i 3 x 13 cm, mankiety o długości 8 cm ( + 2 cm) wykonane z poliestru. Szwy wykonane techniką ultradżwiękową. Oznakowanie rozmiaru w postaci naklejki naklejone na fartuch, pozwalające na identyfikację przed rozłożeniem. Fartuch podwójnie pakowany ze sterylnym opakowaniem wewnętrznym – papier krepowy.  Wytrzymałość na wypychanie – na sucho min. 160 kPa, wypychanie na mokro min. 142kPa.</t>
  </si>
  <si>
    <t>Sterylny fartuch chirurgiczny wzmocniony wykonany z miękkiej , przewiewnej  włókniny SMMS o gramaturze 35g/m2. Fartuch posiada  nieprzemakalne  wzmocnienia wykonane z laminatu dwuwarstwowego ; włóknina polipropylenowa   i folia polietylenowa.. Wzmocnienia  znajdują się w części przedniej i na  rękawach. Gramatura wzmocnienia w części przedniej  fartucha 40 g/m2 , na rękawach 40 g/m2. Fartuch z zakładanymi połami złożony w sposób zapewniający aseptyczną aplikację i zachowujący sterylny  obszar na plecach  (złożenie typu book folded) Wiązany na troki wewnętrzne oraz troki zewnętrzne z kartonikiem ; z tyłu , w okolicach szyi, zapięcie na rzep 3 x 6 cm i 3 x 13 cm, mankiety o długości 8 cm ( + 2 cm) wykonane z poliestru. Szwy wykonane techniką ultradżwiękową Oznakowanie rozmiaru w postaci naklejki naklejone na fartuch, pozwalające na identyfikację przed rozłożeniem. Fartuch podwójnie pakowany ze sterylnym opakowaniem wewnętrznym – papier krepowy. Na zewnętrznym opakowaniu dwie etykiety samoprzylepne dla potrzeb dokumentacji  zawierające nr katalogowy, LOT, datę ważności oraz dane producenta. Wytrzymałość na wypychanie – na sucho min. 160 kPa, wypychanie na mokro min. 142 kPa.</t>
  </si>
  <si>
    <t>Fartuch sterylny przeznaczony do drobnych interwencji chirurgicznych .Wykonany z miękkiej , przewiewnej włókniny SMMS o gramaturze 35g/m2. Fartuch złózony w sposób zapewniający aseptyczną aplikację. Wiązany na 3 pary troków  zewnętrznych umieszczonych z tyłu , mankiety o długości 8 cm  (+ 2 cm), wykonane z poliestru. Szwy wykonane techniką ultradzwiękową.  Posiada  oznakowanie rozmiaru w postaci  naklejki naklejonej na fartuchu, pozwalajace na identyfikację przed rozłozeniem . Zapakowanie i złozenie fartucha umożliwia jego szybkie otwarcie i przekazanie do użytku Na zewnętrznym opakowaniu min. dwie etykiety samoprzylepne dla potrzeb dokumentacji medycznej  zawierające nr katalogowy ,LOT, datę ważności oraz dane producenta.  Rozmiar fartucha oznaczony na  dwa sposoby ; w centymetrach oznaczjacych jego długość – 130 cm lub 150 cm  (+/- 5 cm) oraz literowo  „L” i „XL” lub jeden sposób. Zakup wg potrzeb zamawiającego.</t>
  </si>
  <si>
    <t>kpl.</t>
  </si>
  <si>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</si>
  <si>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</si>
  <si>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</si>
  <si>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</si>
  <si>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</si>
  <si>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</si>
  <si>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</si>
  <si>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</si>
  <si>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</si>
  <si>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(a)</t>
  </si>
  <si>
    <t>(b)</t>
  </si>
  <si>
    <t>(a x b = c)</t>
  </si>
  <si>
    <t>(d)</t>
  </si>
  <si>
    <t>(c + d)</t>
  </si>
  <si>
    <t>1.</t>
  </si>
  <si>
    <t>szt.</t>
  </si>
  <si>
    <t>2.</t>
  </si>
  <si>
    <t>14.</t>
  </si>
  <si>
    <t>Serweta operacyjnao wymiarach 120x150 cm z otworem samoprzylepnym o średnicy 7x10 cm położnym poprzecznie docentralnie wykonana z laminatu dwuwarstwowego;włóknina polipropylenowa i folia polietylenowa. Gramatura  laminatu 57(+/- 0,5)g/m2. Materiał spełnia wymagania wysokie normy  EN PN 13795. Opakowanie jednostkowe posiada min. 2 etykiety samoprzylepne zawierające dane producenta, nr katalogowy, LOT i datę waznosci. Produkt sterylizowany tlenkiem etylenu.</t>
  </si>
  <si>
    <t>Sterylne ręczniki wysokochłonne o wymiarach 30 x 40 cm (pakowane po 2 szt.) o bardzo wysokiej chłonności i gramaturze 60g/m2 lub 65 g/m2. Opakowanie jednostkowe posiada min. 2 etykiety samoprzylepne zawierające dane producenta, nr katalogowy, LOT i datę ważności. Produkt sterylizowany tlenkiem etylenu.</t>
  </si>
  <si>
    <t>Koszula  medyczna i majtki jednorazowe dla pacjenta</t>
  </si>
  <si>
    <t>Prześcieradło do okrycia stołu operacyjnego rozm. 100 x 200 (±1cm) wykonane z laminatu dwuwarstwowego o gramaturze 56g/m² (±1cm), wytrzymałość na wypychanie na mokro min. 220kPa , wytrzymałość na wypychanie na sucho min. 240 kPa, nieprzemakalność min 270g/m² zgodnie z normą EN 13795-3 + A1.2010, kolor niebieski. Produkt niesterylny.</t>
  </si>
  <si>
    <t>Zamawiający wymaga, aby zaoferowane produkty były wyrobem medycznym.</t>
  </si>
  <si>
    <t>Podkłady, pokrowce, prześcieradła, czepki</t>
  </si>
  <si>
    <t>15.</t>
  </si>
  <si>
    <t>16.</t>
  </si>
  <si>
    <t>17.</t>
  </si>
  <si>
    <t>Sterylny pokrowiec foliowy na przewody aparatury medycznej  w rozmiarze 13 x 250 cm, z foliową  taśmą lepną na końcu osłony do zamocowania na przewodzie.</t>
  </si>
  <si>
    <t>Niesterylny fartuch zabiegowy - wizytacyjny wykonany z miękkiej przewiewnej włókniny polipropylenowej o gramaturze od 25g/m2 z rękawami zakończonymi elastycznym ściągaczem lub gumką.  Rozmiar L; XL wg potrzeb zamawiajacego  lub uniwersalny. Fartuch wiązany w pasie na troki . Może być pakowany w opakowania x 10 szt.</t>
  </si>
  <si>
    <t>Zestawy operacyjne</t>
  </si>
  <si>
    <t xml:space="preserve">Serwety obłożenia wykonane z materiału 2-warstwowego (włóknina polipropylenowa i folia polietylenowa) o min. gramaturze 57 g/m2 (+/-0,5 g/m2) bez zawartości lateksu, wiskozy i celulozy. Chłonność włókniny dwuwarstwowej min. 200 ml/m2; odporność na przenikanie cieczy min. 129 cm H2O. I klasa palności CFR 1610. </t>
  </si>
  <si>
    <t>Serwety obłożenia wykonane z materiału 2-warstwowego (włóknina polipropylenowa i folia polietylenowa) o min. gramaturze 57 g/m2 (+/-0,5 g/m2) bez zawartości lateksu, wiskozy i celulozy. W miejscach wzmocnienia gramatura min. 109 g/m2 (+/- 0,5 g/m2). Odporność na wypychanie na sucho/mokro min. 280/270 kPa. Poziom absorbcji cieczy laminatu ze wzmocnieniem min. 477 ml/m2; I klasa palności CFR 1610.</t>
  </si>
  <si>
    <t xml:space="preserve">Fartuchy chirurgiczne wykonany z miękkiej włókniny SMMS min. 35 g/m2, mankiety poliestrowe min. 8 cm, w kolorze turkusowym, szwy całego fartucha wykonane ultradźwiękowo. Gramatura wzmocnienia w części przedniej fartucha i na rękawach: 40 g/m2. Fartuch z zakładanymi połami złożony w sposób zapewniający aseptyczną aplikację i zachowujący sterylny obszar na plecach (złożenie typu bookfolded). Wiązany na troki wewnętrzne oraz troki zewnętrzne z kartonikiem; z tyłu, w okolicach szyi, zapięcie na rzep min. 3 cm x 6 cm  i 3 cm x 13 cm. Wzmocnienia są połączone z materiałem bazowym przy użyciu kleju topliwego. Dodatkowo taśma poliestrowa zabezpieczająca łączenie materiału wzmocnienia rękawa. odporność na wypychanie na sucho/mokro min. 160/140 kPa, I klasa palności CFR 1610, odporne na działanie alkoholi WSP 80.8 &gt;9, rozmiar fartucha w postaci naklejki, widoczny przed rozłożeniem. </t>
  </si>
  <si>
    <t xml:space="preserve">** Serweta na stolik instrumentariuszki wykonana z laminatu 2-warstwowego składającego się z ciemnozielonej hydrofilowej włókniny polipropylenowej i dwukolorowej (niebiesko-zielono/białej) folii polietylenowej. Poszczególne warstwy są połączone równomiernie przy użyciu techniki współwytłaczania. Gramatura materiału w obszarze wzmocnionym 80 g/m2. Wymiary wzmocnienia 75 cm x 190 cm. Materiał na całej powierzchni spełnia wymagania wysokie normy PN EN 13795:2019. </t>
  </si>
  <si>
    <t>*** Komponenty zestawów podlegające normie EN 13795:2019 - zgodne z tą normą. Zestawy zapakowane w worek polietylenowy z papierową "klapką", na zewnątrz naklejona etykieta główna zawierająca nazwę i skład zestawu oraz min. 4 etykiety samoprzylepne zawierające: nazwę zestawu, nr katalogowy, LOT, datę ważności oraz nazwę producenta; 2 naklejki zawierające kod kreskowy EAN oraz 2 kod QR.  Na opakowaniu wyraźnie zaznaczony kierunek otwierania. Sterylizacja tlenek etylenu. Opakowanie transportowe 2 kartony.</t>
  </si>
  <si>
    <t xml:space="preserve">* Serweta na stolik instrumentariuszki wykonana z laminatu 2-warstwowego składającego się z ciemnozielonej hydrofilowej włókniny polipropylenowej i dwukolorowej (niebiesko-zielono/białej) folii polietylenowej. Poszczególne warstwy są połączone równomiernie przy użyciu techniki współwytłaczania. Gramatura materiału w obszarze wzmocnionym 80 g/m2. Wymiary wzmocnienia 75 cm x 190 cm. Materiał na całej powierzchni spełnia wymagania wysokie normy PN EN 13795:2019. 
</t>
  </si>
  <si>
    <t xml:space="preserve">Zestaw operacyjny składający się z następujących elementów: *  **  ***
</t>
  </si>
  <si>
    <t>Zestaw operacyjny składający się z następujących elementów: * ** ***</t>
  </si>
  <si>
    <r>
      <t xml:space="preserve">PAKIET nr 1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</si>
  <si>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2     </t>
    </r>
    <r>
      <rPr>
        <sz val="10"/>
        <rFont val="Times New Roman"/>
        <family val="1"/>
        <charset val="238"/>
      </rPr>
      <t xml:space="preserve">(CPV 33199000-1 )  </t>
    </r>
  </si>
  <si>
    <t>Fartuch barierowy niesterylny</t>
  </si>
  <si>
    <t xml:space="preserve">wartość ogółem netto   </t>
  </si>
  <si>
    <t>Sterylna kieszeń na narzędzia chirurgiczne;  2- komorowa o wymiarach 38cm x 40 cm, bez szt.ywnika. Na dłuższym  brzegu kieszeni znajduje się 5 cm pasek samoprzylepny pokryty hypoalergicznym klejem repozycjonowalnym, wyposażony w marginesy ułatwiające odklejanie papieru zabezpieczajacego. Produkt sterylizowany tlenkiem etylenu.</t>
  </si>
  <si>
    <t>Sterylna kieszeń na narzędzia chirurgiczne;  1 - komorowa o wymiarach 38cm x 40 cm, bez szt.ywnika. Na dłuższym  brzegu kieszeni znajduje się 5 cm pasek samoprzylepny pokryty hypoalergicznym klejem repozycjonowalnym, wyposażony w marginesy ułatwiające odklejanie papieru zabezpieczajacego. Produkt sterylizowany tlenkiem etylenu.</t>
  </si>
  <si>
    <t xml:space="preserve">Niesterylna  jednorazowa bluza przeznaczona do użytku przez personel na bloku operacyjnym . Bluza wykonana z lekkiej i miękkie włókniny typu spunbond  o gramaturze 50g/m2. Kolor zielony .Rozmiar „L”. Bluza z krótkim rękawem o kroju raglanowym, pod szyją posiada wycięcie w kszt.ałcie litery V wykończone lamówką , oraz trzy kieszenie  (dwie na dole bluzy i jedną ,dwudzielną na piersi) , a także metkę z rozmiarem widoczną przed rozłożeniem. Nie zawiera elementów „twardych” tj. plastik  lub metal.  Niesterylne  jednorazowe spodnie zabiegowe przeznaczone  do użytku przez personel na bloku operacyjnym . Spodnie  wykonane z lekkiej i miękkie włókniny typu spunbond  o gramaturze 50g/m2. Kolor zielony .Rozmiar „L”.  Spodnie z długimi prostymi , nogawkami  i możliwością regulacji obwodu pasa za pomocą troków, wykonanych z tego samego materiału co spodnie, wyposazone w dwie kieszenie  , a także metkę z rozmiarem. Nie zawierają  elementów „twardych” tj. plastik  lub metal.    Bluza i spodnie komplet lecz pakowane osobno.                                                                                                    </t>
  </si>
  <si>
    <t>Czepek wykonany z włókniny wiskozowej w kolorze zielonym typu Astro. Pakowany a’100 szt.</t>
  </si>
  <si>
    <t xml:space="preserve">Osłony na stolik Mayo o wymiarach 80 cm x 145 cm  w kszt.ałcie worka, złożona w sposób umożliwiający aseptyczną aplikację, wykonana z zielonej folii polietylenowej. Obszar wzmocniony wykonany z włókniny polipropylenowej. Gramatura materiału w obszarze wzmocnionym 85 g/m2 (+/-0,5g/m2). Wielkość wzmocnienia 75 cm x 90 cm. Materiał na całej powierzchni spełnia wymagania wysokie normy PN EN 13795:2019.
</t>
  </si>
  <si>
    <t xml:space="preserve">Jednorazowe podkłady medyczne  w rolkach wykonane z dwóch warstw bibuły z oznaczonym miejscem perforacji co 50 cm. Szerokość rolki 50 cm x 50 m długości (100 szt.uk na rolce). Tłoczona struktura powierzcni o gramaturze 36g/m2. Minimalna chłonność 160g/m2. Kolor niebieski, zielony lub biały do wybowu przez Zamawiającego. Opakowanie jednostkowe owinięte folią HDPE 12μm. </t>
  </si>
  <si>
    <t>Furażerka damska komfort + - wykonana z włókniny wiskozowej perforowanej, gramatura min.25g/m2, głęboka z możliwością wywinięcia, głębokość przodu 23cm, denko dł.26cm, szer.15-18cm, wiązana na troki o długości 20-22,5cm, opakowanie jednostkowe 100szt. (kartonik) lub folia.</t>
  </si>
  <si>
    <t xml:space="preserve">Czepek medyczny typu beret wykonany z włókniny polipropylenowej spunbond o gramaturze 23 g/m2 (+/- 3 g/m2) lub 25g/m2, kolor biały  z aplikacją kwiatową lub niebieski. Średnica na płasko min. 26 cm, wykończone bezlateksową elastyczną gumką, pakowane w pudełko w formie podajnika pozwalające na wyjmowanie czepków zgodnie z zasadami asepytki. Pakowane po 100 szt.uk w kartoniku lub folii. Wyrób medyczny klasy I niesterylnej.
</t>
  </si>
  <si>
    <r>
      <t>PAKIET nr  10</t>
    </r>
    <r>
      <rPr>
        <sz val="10"/>
        <rFont val="Times New Roman"/>
        <family val="1"/>
        <charset val="238"/>
      </rPr>
      <t xml:space="preserve">   ( CPV 3319900-1; 395182100-8)</t>
    </r>
  </si>
  <si>
    <t>EAN, producent
nr katalogowy (jeśli został przypisany)</t>
  </si>
  <si>
    <t>Serweta ochronna i czepek</t>
  </si>
  <si>
    <t xml:space="preserve">Kombinezon sterylny z kapturem. Osłony na obuwie z podeszwą antypoślizgową, połączone z nogawkami. Przetwarzany w czystych warunkach i sterylizowany promieniami gamma, sterylność potwierdzona certyfikatem dołączonym do każdej partii. Szwy łączące wewnątrz kombinezonu. Gumka mankiet rękawów, mankiet nogawek, kaptura wokół twarzy. Poziom zapewnienia sterylności SAL 10-⁶ wg ISO 11137-1. Przeznaczony do pracy w pomieszczeniach o klasie czystości A i B wg GMP. Materiał:
wysokiej gęstości polietylen o masie powierzchniowej nie większej niż 45 g/m2. Umożliwia transfer powietrza i pary wodnej („oddychający") w celu zapewnienia odpowiedniego komfortu termicznego podczas użytkowania: przepuszczalność powietrza
wg ISO 5636-5, wynik: 4 s; opór pary wodnej, Ret wg EN 31092/ISO 11092, wynik: 6,8 m2*Pa/W; odporny na przenikanie typowych cytostatyków: nie mniej niż 7 związków o klasie przenikania 5 wg EN 14325; nie emituje zanieczyszczeń mechanicznych i chroni przed ich przenikaniem na zewnątrz. Odporność materiału na ścieranie wg EN 530 Metoda 2, &gt;10 cykli; wytrzymałość na zginanie materiału wg ISO 7854 Metoda B, &gt;100 000 cykli; odporność na przebicie wg EN 863 conajmniej &gt;5 N. Zwalidowany system podwójnego pakowania produkt złożony w sposób umożliwiający aseptyczne zakładanie. Rozmiar M i L (zamawiający określi rozmiar podczas zamówienia)
</t>
  </si>
  <si>
    <r>
      <t xml:space="preserve">PAKIET nr  3   </t>
    </r>
    <r>
      <rPr>
        <sz val="10"/>
        <rFont val="Times New Roman"/>
        <family val="1"/>
        <charset val="238"/>
      </rPr>
      <t xml:space="preserve">   ( CPV 33199000-1; 39518200-8)</t>
    </r>
  </si>
  <si>
    <r>
      <t xml:space="preserve">PAKIET nr  4    </t>
    </r>
    <r>
      <rPr>
        <sz val="10"/>
        <rFont val="Times New Roman"/>
        <family val="1"/>
        <charset val="238"/>
      </rPr>
      <t xml:space="preserve">   ( CPV 33199000-1; 39518200-8)</t>
    </r>
  </si>
  <si>
    <r>
      <t>PAKIET nr  5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(</t>
    </r>
    <r>
      <rPr>
        <sz val="10"/>
        <rFont val="Times New Roman"/>
        <family val="1"/>
        <charset val="238"/>
      </rPr>
      <t xml:space="preserve"> CPV 33199000-1)</t>
    </r>
  </si>
  <si>
    <r>
      <t>PAKIET nr  6</t>
    </r>
    <r>
      <rPr>
        <sz val="10"/>
        <rFont val="Times New Roman"/>
        <family val="1"/>
        <charset val="238"/>
      </rPr>
      <t xml:space="preserve">   ( CPV 33199000-1)</t>
    </r>
  </si>
  <si>
    <r>
      <t>PAKIET nr  7</t>
    </r>
    <r>
      <rPr>
        <sz val="10"/>
        <rFont val="Times New Roman"/>
        <family val="1"/>
        <charset val="238"/>
      </rPr>
      <t xml:space="preserve">    ( CPV 33199000-1; 39518200-8 )</t>
    </r>
  </si>
  <si>
    <r>
      <t xml:space="preserve">PAKIET nr 8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</si>
  <si>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9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</si>
  <si>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 11     </t>
    </r>
    <r>
      <rPr>
        <sz val="10"/>
        <rFont val="Times New Roman"/>
        <family val="1"/>
        <charset val="238"/>
      </rPr>
      <t>( CVP 33199000-1)</t>
    </r>
  </si>
  <si>
    <t xml:space="preserve">Półmaski ochronne  
   *  PN-EN 149+A1:2010 - Sprzęt ochrony układu oddechowego – Półmaski filtrujące do ochrony przed cząstkami – Wymagania, badanie, znakowanie ( lub odpowiednio EN 149:2001+A1:2009)
   * zgodne z rozporządzeniem UE 2016/425
   *  oznakowanie znakiem CE
</t>
  </si>
  <si>
    <t xml:space="preserve">Półmaski ochronne. Mogą być wyposażone w zawór wydechowy. 
   *  PN-EN 149+A1:2010 - Sprzęt ochrony układu oddechowego – Półmaski filtrujące do ochrony przed cząstkami – Wymagania, badanie, znakowanie ( lub odpowiednio EN 149:2001+A1:2009)
   * Deklaracja zgodności z rozporządzeniem UE 2016/425
   *  oznakowanie znakiem CE
</t>
  </si>
  <si>
    <t>* Dopuszczamy fartuch zakładany z przodu oraz zawiązywany z tyłu przy szyi i w pasie na troki.</t>
  </si>
  <si>
    <r>
      <t xml:space="preserve">Czepek chirurgiczny typu "clip", wykonany z włókniny, zakończony gumką ściągniętą w harmonijkę. Op. x 200 szt. </t>
    </r>
    <r>
      <rPr>
        <sz val="10"/>
        <color rgb="FFFF0000"/>
        <rFont val="Times New Roman"/>
        <family val="1"/>
        <charset val="238"/>
      </rPr>
      <t>**</t>
    </r>
  </si>
  <si>
    <t>** Dopuszczamy op.x 100 szt.z odpowiednim przeliczeniem ilości.</t>
  </si>
  <si>
    <r>
      <t xml:space="preserve">Koszula  medyczna dla pacjenta z krótkim rękawem w kolorze niebieskim, wykonana z
SMS lub SMMS min. 35 g/m2, wiązana w pasie i przy szyi, w rozmiarze M/L </t>
    </r>
    <r>
      <rPr>
        <sz val="10"/>
        <color rgb="FFFF0000"/>
        <rFont val="Times New Roman"/>
        <family val="1"/>
        <charset val="238"/>
      </rPr>
      <t xml:space="preserve">* </t>
    </r>
    <r>
      <rPr>
        <sz val="10"/>
        <rFont val="Times New Roman"/>
        <family val="1"/>
        <charset val="238"/>
      </rPr>
      <t>lub uniwersalnym. Może mieć rozcięcie z tyłu. 
Dopuszczamy opakowania x 10 szt.</t>
    </r>
  </si>
  <si>
    <t>* Dopuszczamy koszule medyczne w rozmiarze M/L i XL/XXL – wg. potrzeb Zamawiającego.</t>
  </si>
  <si>
    <t>** Dopuszczamy op. 10 szt. z odpowiednim przeliczeniem ilości.</t>
  </si>
  <si>
    <r>
      <t>Fartuch medyczny/chirurgiczny jednorazowy, niesterylny pełnobarierowy wykonany 
z włókniny polipropylenowej, polietylenowej - może być podfoliowany na całej powierzchni fartucha lub z włokniny SMS. Gramatura materiału nie mniejsza niż 35g/m2. Może być wzmocniony nieprzemakalnymi wstawkami z przodu oraz w rękawach. Rrękawy wykończone elastycznymi ściągaczami lub szerokimi gumkami. Wiązany na troki, tylne części fartucha mają zachodzić na siebie na całej długości po zawiązaniu fartucha.</t>
    </r>
    <r>
      <rPr>
        <sz val="10"/>
        <color rgb="FFFF0000"/>
        <rFont val="Times New Roman"/>
        <family val="1"/>
        <charset val="238"/>
      </rPr>
      <t xml:space="preserve"> *</t>
    </r>
    <r>
      <rPr>
        <sz val="10"/>
        <rFont val="Times New Roman"/>
        <family val="1"/>
        <charset val="238"/>
      </rPr>
      <t xml:space="preserve"> W okolicach szyi zapinany  na rzep. Zgodny z normami PN EN 14126, EN 13795-1:2019. Wyrób medyczny klasy I zgodny z Rozporządzeniem PE i Rady (UE) 2017/745 (MDR). Rozmiary L i XL według potrzeb zamawiającego</t>
    </r>
    <r>
      <rPr>
        <sz val="10"/>
        <color rgb="FFFF0000"/>
        <rFont val="Times New Roman"/>
        <family val="1"/>
        <charset val="238"/>
      </rPr>
      <t xml:space="preserve"> lub uniwersalny</t>
    </r>
    <r>
      <rPr>
        <sz val="10"/>
        <rFont val="Times New Roman"/>
        <family val="1"/>
        <charset val="238"/>
      </rPr>
      <t xml:space="preserve">. </t>
    </r>
    <r>
      <rPr>
        <sz val="10"/>
        <color rgb="FFFF0000"/>
        <rFont val="Times New Roman"/>
        <family val="1"/>
        <charset val="238"/>
      </rPr>
      <t>**</t>
    </r>
  </si>
  <si>
    <r>
      <t xml:space="preserve">Jednorazowe majtki dla pacjenta oddychające, nieprześwitujące, wzmocnione dodatkową warstwą w kroku, cienka bezlateksowa gumka w pasie oraz wokół ud w oplocie, bezlateksowe. Materiał: Polipropylen 40 g/m2. Obwód w pachwinie min. 40 cm. Wysokość na linii biodra min. 10 cm. Oznakowanie CE, MD , klasa 1 niesterylna. MDR (EU) 2017/745. Rozmiary M/L i L/XXL wg. potrzeb zamawiającego. </t>
    </r>
    <r>
      <rPr>
        <sz val="10"/>
        <color rgb="FFFF0000"/>
        <rFont val="Times New Roman"/>
        <family val="1"/>
        <charset val="238"/>
      </rPr>
      <t>***</t>
    </r>
    <r>
      <rPr>
        <sz val="10"/>
        <rFont val="Times New Roman"/>
        <family val="1"/>
        <charset val="238"/>
      </rPr>
      <t xml:space="preserve">
</t>
    </r>
  </si>
  <si>
    <t>***  Dopuszczamy op.x 10 szt.z odpowiednim przeliczeniem ilości.</t>
  </si>
  <si>
    <r>
      <t xml:space="preserve">Maska chirurgiczna trójwarstwowa typu II </t>
    </r>
    <r>
      <rPr>
        <sz val="10"/>
        <color rgb="FFFF0000"/>
        <rFont val="Times New Roman"/>
        <family val="1"/>
        <charset val="238"/>
      </rPr>
      <t>lub IIR,</t>
    </r>
    <r>
      <rPr>
        <sz val="10"/>
        <rFont val="Times New Roman"/>
        <family val="1"/>
        <charset val="238"/>
      </rPr>
      <t xml:space="preserve"> pełnobarierowa wewnetrzna strona - twarzowa wykonana z wysokiej jakości wygładzonej włókniny nie powodującej podrażnień skóry, wolna od mikrowłosków, bezwonna. Sposób pakowania w kartoniki max po 50 szt.,   z możliwośćią higienicznego, pojedynczego wyjmowania z kartonika, kolor niebieski lub zielony. Maska o szerokości 17,5 cm +/- 1 cm  po całkowitym rozłozeniu zakładek dopasowujących maskę do twarzy. Maski  medyczne zgodne z  normą PN EN 14683:2019 lub EN 14683:2019+AC i Dyrektywą o wyrobach medycznych 93/42/EWG i Rozporządzeniem (UE) 2017/745. Wynik uzyskany z badań: skuteczność  filtracji bakterii (BFE)  % = min 98% lub 99,9%  ciśnienie różnicowe  Pa/cm2 &lt; 40 Pa/cm2.  Maska  mocowana na gumki lub z elementem elastycznym o długości 17 cm +/- i szerokości 1,5 cm +/- 0,3 pełniącym rolę gumki.
Oznakowanie znakiem CE </t>
    </r>
    <r>
      <rPr>
        <sz val="10"/>
        <color rgb="FFFF0000"/>
        <rFont val="Times New Roman"/>
        <family val="1"/>
        <charset val="238"/>
      </rPr>
      <t>*</t>
    </r>
    <r>
      <rPr>
        <sz val="10"/>
        <rFont val="Times New Roman"/>
        <family val="1"/>
        <charset val="238"/>
      </rPr>
      <t xml:space="preserve">
</t>
    </r>
  </si>
  <si>
    <t>* Dopuszczamy op.x 50 szt.z odpowiednim przeliczeniem ilości.</t>
  </si>
  <si>
    <t>* Dopuszczamy op.x 10 szt.z odpowiednim przeliczeniem ilości.</t>
  </si>
  <si>
    <r>
      <t xml:space="preserve">Prześcieradło niesterylne o wymiarach min. 160 x 210 cm.(+- 10cm)
wykonane z włókniny PP typu spunbond o gramaturze 28 g/m2 </t>
    </r>
    <r>
      <rPr>
        <sz val="10"/>
        <color rgb="FFFF0000"/>
        <rFont val="Times New Roman"/>
        <family val="1"/>
        <charset val="238"/>
      </rPr>
      <t>lub 30g/m2</t>
    </r>
    <r>
      <rPr>
        <sz val="10"/>
        <rFont val="Times New Roman"/>
        <family val="1"/>
        <charset val="238"/>
      </rPr>
      <t>, kolor niebieski</t>
    </r>
    <r>
      <rPr>
        <sz val="10"/>
        <color rgb="FFFF0000"/>
        <rFont val="Times New Roman"/>
        <family val="1"/>
        <charset val="238"/>
      </rPr>
      <t xml:space="preserve"> lub zielony</t>
    </r>
    <r>
      <rPr>
        <sz val="10"/>
        <rFont val="Times New Roman"/>
        <family val="1"/>
        <charset val="238"/>
      </rPr>
      <t xml:space="preserve"> z włókniny SMS o gramaturze 35g/m2. Wyrób medyczny klasy I, </t>
    </r>
    <r>
      <rPr>
        <sz val="10"/>
        <color rgb="FFFF0000"/>
        <rFont val="Times New Roman"/>
        <family val="1"/>
        <charset val="238"/>
      </rPr>
      <t>*</t>
    </r>
  </si>
  <si>
    <r>
      <t>Serweta ochronna na stół operacyjny,5-cio warstwowa, zintegrowana wielopunktowo,  samowygładzająca się, przeciwodleżynowa. Wykonana z włókniny polipropylenowej, wysokochłonnej warstwy środkowej z SAP i spodniej pełnobarierowej, matowej, teksturowanej folii polietylenowej. Rdzeń chłonny z wyraźnym pikowanym wzorem otoczony z każdej strony marginesami z nieprzeziernego laminatu. Chłonność min. 3750 – 4000 ml/m2, odprowadzanie wilgoci min. 65 mm w czasie 1 minuty, zgodnie z ISO 9073-6, wskaźnik chłonności min. 2000 %, (potwierdzona badaniami wykonanymi w laboratorium akredytowanym), średni wymiary: 102 x 230cm, gramatura podstawowa 240 g/m2 (+/- 10%). Producent posiada wdrożony i certyfikowany system zarządzania jakością ISO 13485, ISO 9001 i ISO 14001. Bezpieczne opakowanie podwójnie, opakownie zbiorcze pakowane w dwa worki foliowe po 10 szt., 20 szt. w kartonie transportowym.</t>
    </r>
    <r>
      <rPr>
        <sz val="10"/>
        <color rgb="FFFF0000"/>
        <rFont val="Times New Roman"/>
        <family val="1"/>
        <charset val="238"/>
      </rPr>
      <t xml:space="preserve"> *</t>
    </r>
  </si>
  <si>
    <r>
      <t>4 Czepek o kroju furażerki, uniwersalny, oddychający z możliwością wywijania, wiązany na troki, część boczna wykonana ze wzmocnionej siecią podłużnych i poprzecznych włókien włókniny absorpcyjnej pochłaniającej pot o gramaturze 47 g/m2, szerokość chłonnej części bocznej min. 12 cm na całym obwodzie, co umożliwia całkowite przykrycie czoła, skroni i potylicy oraz część górna, przewiewna z polipropylenu SMS o gramaturze max. 10 g/m2. Zgodny z EN 13485 i EN 14001, potwierdzone certyfikatem</t>
    </r>
    <r>
      <rPr>
        <sz val="10"/>
        <color rgb="FFFF0000"/>
        <rFont val="Times New Roman"/>
        <family val="1"/>
        <charset val="238"/>
      </rPr>
      <t>,**</t>
    </r>
  </si>
  <si>
    <t>**  Dopuszczamy op.x 100 szt.z odpowiednim przeliczeniem ilości.</t>
  </si>
  <si>
    <t>wartość ogółem netto</t>
  </si>
  <si>
    <r>
      <t xml:space="preserve">1 x serweta na stolik instrumentariuszki 150x190cm (owinięcie zestawu)
2 x  serweta na stolik Mayo 80x145cm
2 x ręczni 30x40cm
1 x kieszeń na narzędzia 38x40 cm, jednokomorowa
1 x folia operacyjna 45x50 cm
1 x kieszeń na narzędzia 38x40cm, dwukomorowa
1 x dren do ssaka lejek/lejek - 7 mm, 180 cm </t>
    </r>
    <r>
      <rPr>
        <sz val="10"/>
        <color rgb="FFFF0000"/>
        <rFont val="Times New Roman"/>
        <family val="1"/>
        <charset val="238"/>
      </rPr>
      <t>lub 220 cm</t>
    </r>
    <r>
      <rPr>
        <sz val="10"/>
        <rFont val="Times New Roman"/>
        <family val="1"/>
        <charset val="238"/>
      </rPr>
      <t>;
1 x końcówka do odsysania typu YankauerCh. 22 250mm
1 x elektroda czynna monopolarna z końcówką nożową, wtyk 3-pinowy, dł. kabla 3,2m
1 x licznik do igieł pianka-magnes , 20 miejsc
2 x opatrunek włókninowy 10x8cm
2 x serweta samoprzylepna 75x90cm 2-warstwowa
1 x serweta samoprzylepna 175x180cm, 2-warstwowa
1 xserweta samoprzylepna 150x240cm 2-warstwowa</t>
    </r>
  </si>
  <si>
    <r>
      <t xml:space="preserve">1 x serweta na stolik instrumentariuszki 150x190cm (owinięcie zestawu)
3 x ręcznik 30x40cm
1 x fartuch chirurgiczny SMMS wzmocniony 130cm L
1 x serweta na stolik Mayo 80x145cm
2 x fartuch chirurgiczny SMMS wzmocniony 150 cm XL
1 x taśma włókninowa samoprzylepna 9x50cm </t>
    </r>
    <r>
      <rPr>
        <sz val="10"/>
        <color rgb="FFFF0000"/>
        <rFont val="Times New Roman"/>
        <family val="1"/>
        <charset val="238"/>
      </rPr>
      <t>z tolerancją rozmiaru +/- 1 cm</t>
    </r>
    <r>
      <rPr>
        <sz val="10"/>
        <rFont val="Times New Roman"/>
        <family val="1"/>
        <charset val="238"/>
      </rPr>
      <t xml:space="preserve">
1 x folia operacyjna 55x80cm
1 x kieszeń na narzędzia 38x40 cm, jednokomorowa
1 x kieszeń na narzędzia 38x40cm, dwukomorowa
1 x osłona na kamerę składana teleskopowo 13x250cm z taśmą klejącą </t>
    </r>
    <r>
      <rPr>
        <sz val="10"/>
        <color rgb="FFFF0000"/>
        <rFont val="Times New Roman"/>
        <family val="1"/>
        <charset val="238"/>
      </rPr>
      <t>z tolerancją rozmiaru +/- 1 cm</t>
    </r>
    <r>
      <rPr>
        <sz val="10"/>
        <rFont val="Times New Roman"/>
        <family val="1"/>
        <charset val="238"/>
      </rPr>
      <t xml:space="preserve">
1 x dren do ssaka lejek/lejek - 7 mm, 180 cm </t>
    </r>
    <r>
      <rPr>
        <sz val="10"/>
        <color rgb="FFFF0000"/>
        <rFont val="Times New Roman"/>
        <family val="1"/>
        <charset val="238"/>
      </rPr>
      <t>lub 220 cm</t>
    </r>
    <r>
      <rPr>
        <sz val="10"/>
        <rFont val="Times New Roman"/>
        <family val="1"/>
        <charset val="238"/>
      </rPr>
      <t xml:space="preserve">
1 x końcówka do odsysania typu Yankauer Ch.22, 250 mm
1 x elektroda czynna monopolarna z końcówką nożową, wtyk 3-pinowy, dł. kabla 3,2m
1  x licznik do igieł duży magnes-pianka, 20 miejsc
2 x opatrunek włókninowy 10x8cm
2 x serweta samoprzylepna 2-warstwowa 90x110cm, z padem chłonnym 20x75cm
1 x serweta samoprzylepna 2-warstwowa 190x225cm, z padem chłonnym 25x75cm
1 x serweta samoprzylepna, ekran anestezjologiczny, 2-warstwowa225x270cm z padem chłonnym 25x60cm, wycięciem 45x65cm, z osłoną podpórek kończyn górnych
</t>
    </r>
  </si>
  <si>
    <r>
      <t xml:space="preserve">1 x serweta na stolik instrumentariuszki 150x190cm (owinięcie zestawu)
2 x serweta na stolik Mayo 80x145cm
1 x dren do ssaka lejek/lejek - 7 mm, 180 cm </t>
    </r>
    <r>
      <rPr>
        <sz val="10"/>
        <color rgb="FFFF0000"/>
        <rFont val="Times New Roman"/>
        <family val="1"/>
        <charset val="238"/>
      </rPr>
      <t>lub 220 cm</t>
    </r>
    <r>
      <rPr>
        <sz val="10"/>
        <rFont val="Times New Roman"/>
        <family val="1"/>
        <charset val="238"/>
      </rPr>
      <t xml:space="preserve">
1 x końcówka do odsysania typu Yankauer Ch.22, 250 mm
1 x elektroda czynna monopolarna z końcówką nożową, wtyk 3-pinowy, dł. kabla 3,2m
1  x licznik do igieł duży magnes-pianka, 20 miejsc
2 x opatrunek włókninowy 10x8cm
1 x folia operacyjna 45x50cm
1 x kieszeń na narzędzia 38x40 cm, jednokomorowa
1 x kieszeń na narzędzia 38x40cm, dwukomorowa
</t>
    </r>
  </si>
</sst>
</file>

<file path=xl/styles.xml><?xml version="1.0" encoding="utf-8"?>
<styleSheet xmlns="http://schemas.openxmlformats.org/spreadsheetml/2006/main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_-* #,##0.00\ _z_ł_-;\-* #,##0.00\ _z_ł_-;_-* \-??\ _z_ł_-;_-@_-"/>
  </numFmts>
  <fonts count="26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z val="11"/>
      <color indexed="8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9" fillId="0" borderId="0" applyFill="0" applyBorder="0" applyAlignment="0" applyProtection="0"/>
    <xf numFmtId="165" fontId="19" fillId="0" borderId="0" applyFill="0" applyBorder="0" applyAlignment="0" applyProtection="0"/>
    <xf numFmtId="166" fontId="19" fillId="0" borderId="0" applyFill="0" applyBorder="0" applyAlignment="0" applyProtection="0"/>
    <xf numFmtId="167" fontId="19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5">
    <xf numFmtId="0" fontId="0" fillId="0" borderId="0" xfId="0"/>
    <xf numFmtId="0" fontId="14" fillId="9" borderId="0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168" fontId="15" fillId="9" borderId="0" xfId="15" applyFont="1" applyFill="1" applyBorder="1" applyAlignment="1" applyProtection="1">
      <alignment horizontal="left" vertical="top" wrapText="1"/>
    </xf>
    <xf numFmtId="0" fontId="15" fillId="9" borderId="0" xfId="0" applyFont="1" applyFill="1" applyBorder="1" applyAlignment="1">
      <alignment horizontal="center" vertical="top" wrapText="1"/>
    </xf>
    <xf numFmtId="2" fontId="15" fillId="9" borderId="0" xfId="0" applyNumberFormat="1" applyFont="1" applyFill="1" applyBorder="1" applyAlignment="1">
      <alignment horizontal="left" vertical="top" wrapText="1"/>
    </xf>
    <xf numFmtId="9" fontId="15" fillId="9" borderId="0" xfId="0" applyNumberFormat="1" applyFont="1" applyFill="1" applyBorder="1" applyAlignment="1">
      <alignment horizontal="left" vertical="top" wrapText="1"/>
    </xf>
    <xf numFmtId="4" fontId="15" fillId="9" borderId="0" xfId="0" applyNumberFormat="1" applyFont="1" applyFill="1" applyBorder="1" applyAlignment="1">
      <alignment horizontal="left" vertical="top" wrapText="1"/>
    </xf>
    <xf numFmtId="0" fontId="14" fillId="9" borderId="0" xfId="32" applyFont="1" applyFill="1" applyBorder="1" applyAlignment="1" applyProtection="1">
      <alignment horizontal="left" vertical="top" wrapText="1"/>
      <protection locked="0"/>
    </xf>
    <xf numFmtId="0" fontId="14" fillId="9" borderId="2" xfId="32" applyFont="1" applyFill="1" applyBorder="1" applyAlignment="1" applyProtection="1">
      <alignment horizontal="left" vertical="top" wrapText="1"/>
      <protection locked="0"/>
    </xf>
    <xf numFmtId="0" fontId="14" fillId="9" borderId="3" xfId="32" applyFont="1" applyFill="1" applyBorder="1" applyAlignment="1" applyProtection="1">
      <alignment horizontal="left" vertical="top" wrapText="1"/>
      <protection locked="0"/>
    </xf>
    <xf numFmtId="2" fontId="15" fillId="9" borderId="0" xfId="32" applyNumberFormat="1" applyFont="1" applyFill="1" applyBorder="1" applyAlignment="1">
      <alignment horizontal="left" vertical="top" wrapText="1"/>
    </xf>
    <xf numFmtId="9" fontId="15" fillId="9" borderId="0" xfId="32" applyNumberFormat="1" applyFont="1" applyFill="1" applyBorder="1" applyAlignment="1">
      <alignment horizontal="left" vertical="top" wrapText="1"/>
    </xf>
    <xf numFmtId="0" fontId="15" fillId="9" borderId="0" xfId="32" applyFont="1" applyFill="1" applyBorder="1" applyAlignment="1">
      <alignment horizontal="left" vertical="top" wrapText="1"/>
    </xf>
    <xf numFmtId="0" fontId="15" fillId="9" borderId="4" xfId="32" applyFont="1" applyFill="1" applyBorder="1" applyAlignment="1">
      <alignment horizontal="left" vertical="top" wrapText="1"/>
    </xf>
    <xf numFmtId="0" fontId="16" fillId="9" borderId="5" xfId="32" applyFont="1" applyFill="1" applyBorder="1" applyAlignment="1" applyProtection="1">
      <alignment horizontal="left" vertical="top" wrapText="1"/>
      <protection locked="0"/>
    </xf>
    <xf numFmtId="0" fontId="16" fillId="9" borderId="5" xfId="32" applyFont="1" applyFill="1" applyBorder="1" applyAlignment="1" applyProtection="1">
      <alignment horizontal="left" vertical="center" wrapText="1"/>
      <protection locked="0"/>
    </xf>
    <xf numFmtId="0" fontId="16" fillId="9" borderId="5" xfId="32" applyFont="1" applyFill="1" applyBorder="1" applyAlignment="1" applyProtection="1">
      <alignment horizontal="center" vertical="center" wrapText="1"/>
      <protection locked="0"/>
    </xf>
    <xf numFmtId="2" fontId="16" fillId="9" borderId="5" xfId="39" applyNumberFormat="1" applyFont="1" applyFill="1" applyBorder="1" applyAlignment="1" applyProtection="1">
      <alignment horizontal="left" vertical="center" wrapText="1"/>
      <protection locked="0"/>
    </xf>
    <xf numFmtId="9" fontId="16" fillId="9" borderId="5" xfId="32" applyNumberFormat="1" applyFont="1" applyFill="1" applyBorder="1" applyAlignment="1" applyProtection="1">
      <alignment horizontal="left" vertical="center" wrapText="1"/>
      <protection locked="0"/>
    </xf>
    <xf numFmtId="4" fontId="16" fillId="9" borderId="0" xfId="0" applyNumberFormat="1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17" fillId="9" borderId="5" xfId="32" applyFont="1" applyFill="1" applyBorder="1" applyAlignment="1" applyProtection="1">
      <alignment horizontal="left" vertical="center" wrapText="1"/>
      <protection locked="0"/>
    </xf>
    <xf numFmtId="0" fontId="17" fillId="9" borderId="5" xfId="36" applyFont="1" applyFill="1" applyBorder="1" applyAlignment="1">
      <alignment horizontal="center" vertical="center"/>
    </xf>
    <xf numFmtId="0" fontId="17" fillId="9" borderId="5" xfId="36" applyFont="1" applyFill="1" applyBorder="1" applyAlignment="1">
      <alignment horizontal="left" vertical="center"/>
    </xf>
    <xf numFmtId="0" fontId="17" fillId="9" borderId="0" xfId="36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left" vertical="top" wrapText="1"/>
    </xf>
    <xf numFmtId="0" fontId="15" fillId="9" borderId="5" xfId="0" applyFont="1" applyFill="1" applyBorder="1" applyAlignment="1">
      <alignment horizontal="left" vertical="top" wrapText="1"/>
    </xf>
    <xf numFmtId="0" fontId="15" fillId="9" borderId="6" xfId="0" applyFont="1" applyFill="1" applyBorder="1" applyAlignment="1">
      <alignment horizontal="left" vertical="top" wrapText="1"/>
    </xf>
    <xf numFmtId="0" fontId="15" fillId="9" borderId="0" xfId="0" applyFont="1" applyFill="1" applyAlignment="1">
      <alignment horizontal="left"/>
    </xf>
    <xf numFmtId="2" fontId="15" fillId="9" borderId="0" xfId="0" applyNumberFormat="1" applyFont="1" applyFill="1" applyBorder="1" applyAlignment="1">
      <alignment horizontal="center" vertical="top" wrapText="1"/>
    </xf>
    <xf numFmtId="2" fontId="16" fillId="9" borderId="5" xfId="32" applyNumberFormat="1" applyFont="1" applyFill="1" applyBorder="1" applyAlignment="1" applyProtection="1">
      <alignment horizontal="left" vertical="center" wrapText="1"/>
      <protection locked="0"/>
    </xf>
    <xf numFmtId="2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2" fontId="17" fillId="9" borderId="5" xfId="32" applyNumberFormat="1" applyFont="1" applyFill="1" applyBorder="1" applyAlignment="1" applyProtection="1">
      <alignment horizontal="left" vertical="center" wrapText="1"/>
      <protection locked="0"/>
    </xf>
    <xf numFmtId="2" fontId="17" fillId="9" borderId="5" xfId="36" applyNumberFormat="1" applyFont="1" applyFill="1" applyBorder="1" applyAlignment="1">
      <alignment horizontal="center" vertical="center"/>
    </xf>
    <xf numFmtId="2" fontId="17" fillId="9" borderId="5" xfId="36" applyNumberFormat="1" applyFont="1" applyFill="1" applyBorder="1" applyAlignment="1">
      <alignment horizontal="left" vertical="center"/>
    </xf>
    <xf numFmtId="0" fontId="15" fillId="9" borderId="5" xfId="35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center" wrapText="1"/>
    </xf>
    <xf numFmtId="9" fontId="15" fillId="9" borderId="3" xfId="0" applyNumberFormat="1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/>
    </xf>
    <xf numFmtId="3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left" vertical="center" wrapText="1"/>
    </xf>
    <xf numFmtId="9" fontId="15" fillId="9" borderId="0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0" fontId="15" fillId="9" borderId="0" xfId="0" applyFont="1" applyFill="1" applyBorder="1" applyAlignment="1">
      <alignment horizontal="left"/>
    </xf>
    <xf numFmtId="2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9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left"/>
    </xf>
    <xf numFmtId="2" fontId="15" fillId="9" borderId="0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left" vertical="center" wrapText="1"/>
    </xf>
    <xf numFmtId="2" fontId="15" fillId="9" borderId="5" xfId="0" applyNumberFormat="1" applyFont="1" applyFill="1" applyBorder="1" applyAlignment="1">
      <alignment horizontal="center" vertical="center" wrapText="1"/>
    </xf>
    <xf numFmtId="0" fontId="17" fillId="9" borderId="2" xfId="32" applyFont="1" applyFill="1" applyBorder="1" applyAlignment="1" applyProtection="1">
      <alignment horizontal="center" vertical="center" wrapText="1"/>
      <protection locked="0"/>
    </xf>
    <xf numFmtId="2" fontId="17" fillId="9" borderId="2" xfId="36" applyNumberFormat="1" applyFont="1" applyFill="1" applyBorder="1" applyAlignment="1">
      <alignment horizontal="center" vertical="center"/>
    </xf>
    <xf numFmtId="0" fontId="17" fillId="9" borderId="2" xfId="36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left" vertical="top" wrapText="1"/>
    </xf>
    <xf numFmtId="0" fontId="14" fillId="9" borderId="0" xfId="0" applyFont="1" applyFill="1" applyBorder="1" applyAlignment="1">
      <alignment horizontal="right" vertical="top" wrapText="1"/>
    </xf>
    <xf numFmtId="2" fontId="14" fillId="9" borderId="3" xfId="39" applyNumberFormat="1" applyFont="1" applyFill="1" applyBorder="1" applyAlignment="1" applyProtection="1">
      <alignment horizontal="center" vertical="center" wrapText="1"/>
      <protection locked="0"/>
    </xf>
    <xf numFmtId="2" fontId="14" fillId="9" borderId="0" xfId="39" applyNumberFormat="1" applyFont="1" applyFill="1" applyBorder="1" applyAlignment="1" applyProtection="1">
      <alignment horizontal="center" vertical="center" wrapText="1"/>
      <protection locked="0"/>
    </xf>
    <xf numFmtId="2" fontId="14" fillId="9" borderId="0" xfId="32" applyNumberFormat="1" applyFont="1" applyFill="1" applyBorder="1" applyAlignment="1" applyProtection="1">
      <alignment horizontal="center" vertical="center" wrapText="1"/>
      <protection locked="0"/>
    </xf>
    <xf numFmtId="2" fontId="15" fillId="9" borderId="0" xfId="0" applyNumberFormat="1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center"/>
    </xf>
    <xf numFmtId="2" fontId="14" fillId="9" borderId="0" xfId="0" applyNumberFormat="1" applyFont="1" applyFill="1" applyBorder="1" applyAlignment="1">
      <alignment horizontal="left" vertical="top" wrapText="1"/>
    </xf>
    <xf numFmtId="9" fontId="14" fillId="9" borderId="0" xfId="0" applyNumberFormat="1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center"/>
    </xf>
    <xf numFmtId="2" fontId="14" fillId="9" borderId="4" xfId="0" applyNumberFormat="1" applyFont="1" applyFill="1" applyBorder="1" applyAlignment="1">
      <alignment horizontal="left"/>
    </xf>
    <xf numFmtId="2" fontId="14" fillId="9" borderId="4" xfId="0" applyNumberFormat="1" applyFont="1" applyFill="1" applyBorder="1" applyAlignment="1">
      <alignment horizontal="center"/>
    </xf>
    <xf numFmtId="0" fontId="14" fillId="9" borderId="0" xfId="0" applyFont="1" applyFill="1" applyAlignment="1">
      <alignment horizontal="left"/>
    </xf>
    <xf numFmtId="2" fontId="15" fillId="9" borderId="0" xfId="15" applyNumberFormat="1" applyFont="1" applyFill="1" applyBorder="1" applyAlignment="1" applyProtection="1">
      <alignment horizontal="center" vertical="top" wrapText="1"/>
      <protection locked="0"/>
    </xf>
    <xf numFmtId="9" fontId="15" fillId="9" borderId="0" xfId="32" applyNumberFormat="1" applyFont="1" applyFill="1" applyBorder="1" applyAlignment="1">
      <alignment horizontal="center" vertical="top" wrapText="1"/>
    </xf>
    <xf numFmtId="0" fontId="14" fillId="9" borderId="7" xfId="0" applyFont="1" applyFill="1" applyBorder="1" applyAlignment="1">
      <alignment horizontal="left" vertical="top" wrapText="1"/>
    </xf>
    <xf numFmtId="0" fontId="15" fillId="9" borderId="4" xfId="0" applyFont="1" applyFill="1" applyBorder="1" applyAlignment="1">
      <alignment horizontal="center" vertical="top" wrapText="1"/>
    </xf>
    <xf numFmtId="0" fontId="14" fillId="9" borderId="8" xfId="0" applyFont="1" applyFill="1" applyBorder="1" applyAlignment="1">
      <alignment horizontal="left" vertical="top" wrapText="1"/>
    </xf>
    <xf numFmtId="3" fontId="15" fillId="9" borderId="0" xfId="0" applyNumberFormat="1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left"/>
    </xf>
    <xf numFmtId="0" fontId="16" fillId="9" borderId="9" xfId="32" applyFont="1" applyFill="1" applyBorder="1" applyAlignment="1" applyProtection="1">
      <alignment horizontal="center" vertical="top" wrapText="1"/>
      <protection locked="0"/>
    </xf>
    <xf numFmtId="0" fontId="16" fillId="9" borderId="5" xfId="32" applyFont="1" applyFill="1" applyBorder="1" applyAlignment="1" applyProtection="1">
      <alignment horizontal="center" vertical="top" wrapText="1"/>
      <protection locked="0"/>
    </xf>
    <xf numFmtId="3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6" fillId="9" borderId="9" xfId="0" applyFont="1" applyFill="1" applyBorder="1" applyAlignment="1">
      <alignment horizontal="center" vertical="center" wrapText="1"/>
    </xf>
    <xf numFmtId="3" fontId="17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>
      <alignment horizontal="left" vertical="top"/>
    </xf>
    <xf numFmtId="4" fontId="15" fillId="9" borderId="0" xfId="0" applyNumberFormat="1" applyFont="1" applyFill="1" applyBorder="1" applyAlignment="1">
      <alignment horizontal="center"/>
    </xf>
    <xf numFmtId="0" fontId="16" fillId="9" borderId="9" xfId="32" applyFont="1" applyFill="1" applyBorder="1" applyAlignment="1" applyProtection="1">
      <alignment horizontal="left" vertical="top" wrapText="1"/>
      <protection locked="0"/>
    </xf>
    <xf numFmtId="4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4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6" fillId="9" borderId="9" xfId="0" applyFont="1" applyFill="1" applyBorder="1" applyAlignment="1">
      <alignment horizontal="left" vertical="center" wrapText="1"/>
    </xf>
    <xf numFmtId="4" fontId="17" fillId="9" borderId="5" xfId="36" applyNumberFormat="1" applyFont="1" applyFill="1" applyBorder="1" applyAlignment="1">
      <alignment horizontal="center" vertical="center"/>
    </xf>
    <xf numFmtId="4" fontId="14" fillId="9" borderId="3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center"/>
    </xf>
    <xf numFmtId="0" fontId="15" fillId="9" borderId="2" xfId="0" applyNumberFormat="1" applyFont="1" applyFill="1" applyBorder="1" applyAlignment="1">
      <alignment horizontal="left" vertical="top" wrapText="1"/>
    </xf>
    <xf numFmtId="0" fontId="15" fillId="9" borderId="4" xfId="0" applyFont="1" applyFill="1" applyBorder="1" applyAlignment="1">
      <alignment horizontal="center"/>
    </xf>
    <xf numFmtId="4" fontId="15" fillId="9" borderId="4" xfId="0" applyNumberFormat="1" applyFont="1" applyFill="1" applyBorder="1" applyAlignment="1">
      <alignment horizontal="center"/>
    </xf>
    <xf numFmtId="0" fontId="17" fillId="9" borderId="2" xfId="32" applyFont="1" applyFill="1" applyBorder="1" applyAlignment="1" applyProtection="1">
      <alignment horizontal="left" vertical="center" wrapText="1"/>
      <protection locked="0"/>
    </xf>
    <xf numFmtId="4" fontId="17" fillId="9" borderId="2" xfId="36" applyNumberFormat="1" applyFont="1" applyFill="1" applyBorder="1" applyAlignment="1">
      <alignment horizontal="center" vertical="center"/>
    </xf>
    <xf numFmtId="0" fontId="17" fillId="9" borderId="2" xfId="36" applyFont="1" applyFill="1" applyBorder="1" applyAlignment="1">
      <alignment horizontal="left" vertical="center"/>
    </xf>
    <xf numFmtId="4" fontId="14" fillId="9" borderId="0" xfId="0" applyNumberFormat="1" applyFont="1" applyFill="1" applyBorder="1" applyAlignment="1">
      <alignment horizontal="center" vertical="center" wrapText="1"/>
    </xf>
    <xf numFmtId="3" fontId="15" fillId="9" borderId="5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4" fontId="15" fillId="9" borderId="5" xfId="0" applyNumberFormat="1" applyFont="1" applyFill="1" applyBorder="1" applyAlignment="1">
      <alignment horizontal="center" vertical="center" wrapText="1"/>
    </xf>
    <xf numFmtId="4" fontId="15" fillId="9" borderId="10" xfId="0" applyNumberFormat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left" vertical="center" wrapText="1"/>
    </xf>
    <xf numFmtId="4" fontId="15" fillId="9" borderId="9" xfId="0" applyNumberFormat="1" applyFont="1" applyFill="1" applyBorder="1" applyAlignment="1">
      <alignment horizontal="center" vertical="center" wrapText="1"/>
    </xf>
    <xf numFmtId="4" fontId="15" fillId="9" borderId="11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center" wrapText="1"/>
    </xf>
    <xf numFmtId="4" fontId="14" fillId="9" borderId="3" xfId="39" applyNumberFormat="1" applyFont="1" applyFill="1" applyBorder="1" applyAlignment="1" applyProtection="1">
      <alignment horizontal="center" vertical="center" wrapText="1"/>
      <protection locked="0"/>
    </xf>
    <xf numFmtId="4" fontId="14" fillId="9" borderId="3" xfId="32" applyNumberFormat="1" applyFont="1" applyFill="1" applyBorder="1" applyAlignment="1" applyProtection="1">
      <alignment horizontal="center" vertical="center" wrapText="1"/>
      <protection locked="0"/>
    </xf>
    <xf numFmtId="0" fontId="15" fillId="9" borderId="0" xfId="0" applyFont="1" applyFill="1" applyBorder="1" applyAlignment="1">
      <alignment horizontal="right" vertical="top" wrapText="1"/>
    </xf>
    <xf numFmtId="0" fontId="14" fillId="9" borderId="12" xfId="0" applyFont="1" applyFill="1" applyBorder="1" applyAlignment="1">
      <alignment horizontal="left" vertical="top" wrapText="1"/>
    </xf>
    <xf numFmtId="4" fontId="15" fillId="9" borderId="13" xfId="0" applyNumberFormat="1" applyFont="1" applyFill="1" applyBorder="1" applyAlignment="1">
      <alignment horizontal="center" vertical="center" wrapText="1"/>
    </xf>
    <xf numFmtId="4" fontId="15" fillId="9" borderId="5" xfId="35" applyNumberFormat="1" applyFont="1" applyFill="1" applyBorder="1" applyAlignment="1">
      <alignment horizontal="center" vertical="center" wrapText="1"/>
    </xf>
    <xf numFmtId="4" fontId="15" fillId="9" borderId="14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top"/>
    </xf>
    <xf numFmtId="0" fontId="15" fillId="9" borderId="0" xfId="32" applyFont="1" applyFill="1" applyBorder="1" applyAlignment="1">
      <alignment horizontal="center" vertical="top" wrapText="1"/>
    </xf>
    <xf numFmtId="2" fontId="22" fillId="9" borderId="2" xfId="0" applyNumberFormat="1" applyFont="1" applyFill="1" applyBorder="1" applyAlignment="1">
      <alignment horizontal="left" vertical="top" wrapText="1"/>
    </xf>
    <xf numFmtId="2" fontId="15" fillId="9" borderId="2" xfId="0" applyNumberFormat="1" applyFont="1" applyFill="1" applyBorder="1" applyAlignment="1">
      <alignment horizontal="center" vertical="top" wrapText="1"/>
    </xf>
    <xf numFmtId="2" fontId="15" fillId="9" borderId="2" xfId="0" applyNumberFormat="1" applyFont="1" applyFill="1" applyBorder="1" applyAlignment="1">
      <alignment horizontal="left" vertical="top" wrapText="1"/>
    </xf>
    <xf numFmtId="2" fontId="15" fillId="9" borderId="6" xfId="0" applyNumberFormat="1" applyFont="1" applyFill="1" applyBorder="1" applyAlignment="1">
      <alignment horizontal="left" vertical="center" wrapText="1"/>
    </xf>
    <xf numFmtId="2" fontId="14" fillId="9" borderId="6" xfId="0" applyNumberFormat="1" applyFont="1" applyFill="1" applyBorder="1" applyAlignment="1">
      <alignment horizontal="left" vertical="center" wrapText="1"/>
    </xf>
    <xf numFmtId="0" fontId="15" fillId="9" borderId="15" xfId="0" applyFont="1" applyFill="1" applyBorder="1" applyAlignment="1">
      <alignment horizontal="left" vertical="top" wrapText="1"/>
    </xf>
    <xf numFmtId="4" fontId="15" fillId="9" borderId="2" xfId="0" applyNumberFormat="1" applyFont="1" applyFill="1" applyBorder="1" applyAlignment="1">
      <alignment horizontal="center" vertical="center" wrapText="1"/>
    </xf>
    <xf numFmtId="4" fontId="15" fillId="9" borderId="3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top" wrapText="1"/>
    </xf>
    <xf numFmtId="0" fontId="14" fillId="9" borderId="2" xfId="0" applyFont="1" applyFill="1" applyBorder="1" applyAlignment="1">
      <alignment horizontal="left" vertical="top" wrapText="1"/>
    </xf>
    <xf numFmtId="0" fontId="14" fillId="9" borderId="3" xfId="0" applyFont="1" applyFill="1" applyBorder="1" applyAlignment="1">
      <alignment horizontal="left" vertical="top" wrapText="1"/>
    </xf>
    <xf numFmtId="4" fontId="15" fillId="9" borderId="2" xfId="0" applyNumberFormat="1" applyFont="1" applyFill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/>
    </xf>
    <xf numFmtId="2" fontId="15" fillId="9" borderId="0" xfId="0" applyNumberFormat="1" applyFont="1" applyFill="1" applyAlignment="1">
      <alignment horizontal="left"/>
    </xf>
    <xf numFmtId="2" fontId="15" fillId="9" borderId="0" xfId="0" applyNumberFormat="1" applyFont="1" applyFill="1" applyAlignment="1">
      <alignment horizontal="center"/>
    </xf>
    <xf numFmtId="169" fontId="15" fillId="9" borderId="0" xfId="0" applyNumberFormat="1" applyFont="1" applyFill="1" applyAlignment="1">
      <alignment horizontal="left" wrapText="1"/>
    </xf>
    <xf numFmtId="0" fontId="15" fillId="9" borderId="0" xfId="0" applyFont="1" applyFill="1" applyAlignment="1">
      <alignment horizontal="left" wrapText="1"/>
    </xf>
    <xf numFmtId="169" fontId="15" fillId="9" borderId="0" xfId="0" applyNumberFormat="1" applyFont="1" applyFill="1" applyAlignment="1">
      <alignment horizontal="left"/>
    </xf>
    <xf numFmtId="4" fontId="14" fillId="9" borderId="16" xfId="0" applyNumberFormat="1" applyFont="1" applyFill="1" applyBorder="1" applyAlignment="1">
      <alignment horizontal="center" vertical="center" wrapText="1"/>
    </xf>
    <xf numFmtId="4" fontId="15" fillId="9" borderId="17" xfId="0" applyNumberFormat="1" applyFont="1" applyFill="1" applyBorder="1" applyAlignment="1">
      <alignment horizontal="center" vertical="center" wrapText="1"/>
    </xf>
    <xf numFmtId="4" fontId="14" fillId="9" borderId="18" xfId="0" applyNumberFormat="1" applyFont="1" applyFill="1" applyBorder="1" applyAlignment="1">
      <alignment horizontal="center" vertical="center" wrapText="1"/>
    </xf>
    <xf numFmtId="4" fontId="15" fillId="9" borderId="19" xfId="0" applyNumberFormat="1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center" vertical="center" wrapText="1"/>
    </xf>
    <xf numFmtId="9" fontId="15" fillId="9" borderId="0" xfId="0" applyNumberFormat="1" applyFont="1" applyFill="1" applyBorder="1" applyAlignment="1">
      <alignment horizontal="center" vertical="center" wrapText="1"/>
    </xf>
    <xf numFmtId="2" fontId="15" fillId="9" borderId="0" xfId="0" applyNumberFormat="1" applyFont="1" applyFill="1" applyBorder="1" applyAlignment="1">
      <alignment horizontal="left"/>
    </xf>
    <xf numFmtId="0" fontId="15" fillId="9" borderId="0" xfId="0" applyFont="1" applyFill="1"/>
    <xf numFmtId="0" fontId="15" fillId="9" borderId="0" xfId="0" applyFont="1" applyFill="1" applyAlignment="1">
      <alignment horizontal="center"/>
    </xf>
    <xf numFmtId="0" fontId="15" fillId="9" borderId="12" xfId="0" applyFont="1" applyFill="1" applyBorder="1" applyAlignment="1">
      <alignment horizontal="left" vertical="top" wrapText="1"/>
    </xf>
    <xf numFmtId="4" fontId="15" fillId="9" borderId="20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left" vertical="top" wrapText="1"/>
    </xf>
    <xf numFmtId="0" fontId="23" fillId="9" borderId="0" xfId="0" applyFont="1" applyFill="1" applyBorder="1" applyAlignment="1">
      <alignment horizontal="left" vertical="top" wrapText="1"/>
    </xf>
    <xf numFmtId="0" fontId="24" fillId="9" borderId="0" xfId="0" applyFont="1" applyFill="1" applyBorder="1" applyAlignment="1">
      <alignment horizontal="left" vertical="top" wrapText="1"/>
    </xf>
    <xf numFmtId="2" fontId="14" fillId="9" borderId="6" xfId="0" applyNumberFormat="1" applyFont="1" applyFill="1" applyBorder="1" applyAlignment="1">
      <alignment horizontal="center" vertical="center" wrapText="1"/>
    </xf>
    <xf numFmtId="4" fontId="14" fillId="9" borderId="2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5" fillId="9" borderId="2" xfId="0" applyNumberFormat="1" applyFont="1" applyFill="1" applyBorder="1" applyAlignment="1">
      <alignment horizontal="center" vertical="center"/>
    </xf>
    <xf numFmtId="4" fontId="15" fillId="9" borderId="2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5" fillId="9" borderId="2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" fontId="21" fillId="0" borderId="8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14" fillId="9" borderId="2" xfId="39" applyNumberFormat="1" applyFont="1" applyFill="1" applyBorder="1" applyAlignment="1" applyProtection="1">
      <alignment horizontal="center" vertical="center" wrapText="1"/>
      <protection locked="0"/>
    </xf>
    <xf numFmtId="4" fontId="14" fillId="9" borderId="2" xfId="32" applyNumberFormat="1" applyFont="1" applyFill="1" applyBorder="1" applyAlignment="1" applyProtection="1">
      <alignment horizontal="center" vertical="center" wrapText="1"/>
      <protection locked="0"/>
    </xf>
    <xf numFmtId="4" fontId="15" fillId="9" borderId="3" xfId="0" applyNumberFormat="1" applyFont="1" applyFill="1" applyBorder="1" applyAlignment="1">
      <alignment horizontal="center" vertical="center"/>
    </xf>
    <xf numFmtId="4" fontId="15" fillId="9" borderId="13" xfId="0" applyNumberFormat="1" applyFont="1" applyFill="1" applyBorder="1" applyAlignment="1">
      <alignment horizontal="center" vertical="center" wrapText="1"/>
    </xf>
    <xf numFmtId="4" fontId="15" fillId="9" borderId="20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" fontId="20" fillId="0" borderId="8" xfId="0" applyNumberFormat="1" applyFont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4" fontId="15" fillId="9" borderId="0" xfId="0" applyNumberFormat="1" applyFont="1" applyFill="1" applyBorder="1" applyAlignment="1">
      <alignment horizontal="center" vertical="top" wrapText="1"/>
    </xf>
    <xf numFmtId="3" fontId="15" fillId="9" borderId="2" xfId="0" applyNumberFormat="1" applyFont="1" applyFill="1" applyBorder="1" applyAlignment="1">
      <alignment horizontal="center" vertical="center" wrapText="1"/>
    </xf>
    <xf numFmtId="3" fontId="15" fillId="9" borderId="8" xfId="0" applyNumberFormat="1" applyFont="1" applyFill="1" applyBorder="1" applyAlignment="1">
      <alignment horizontal="center" vertical="center" wrapText="1"/>
    </xf>
    <xf numFmtId="3" fontId="15" fillId="9" borderId="3" xfId="0" applyNumberFormat="1" applyFont="1" applyFill="1" applyBorder="1" applyAlignment="1">
      <alignment horizontal="center" vertical="center" wrapText="1"/>
    </xf>
    <xf numFmtId="2" fontId="14" fillId="9" borderId="2" xfId="39" applyNumberFormat="1" applyFont="1" applyFill="1" applyBorder="1" applyAlignment="1" applyProtection="1">
      <alignment horizontal="center" vertical="center" wrapText="1"/>
      <protection locked="0"/>
    </xf>
    <xf numFmtId="0" fontId="15" fillId="9" borderId="3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left" vertical="top" wrapText="1"/>
    </xf>
    <xf numFmtId="0" fontId="14" fillId="9" borderId="3" xfId="0" applyFont="1" applyFill="1" applyBorder="1" applyAlignment="1">
      <alignment horizontal="left" vertical="top" wrapText="1"/>
    </xf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34"/>
  <sheetViews>
    <sheetView tabSelected="1" view="pageBreakPreview" topLeftCell="A51" zoomScale="75" zoomScaleNormal="86" zoomScaleSheetLayoutView="75" workbookViewId="0">
      <selection activeCell="B62" sqref="B62"/>
    </sheetView>
  </sheetViews>
  <sheetFormatPr defaultColWidth="9" defaultRowHeight="12.75"/>
  <cols>
    <col min="1" max="1" width="4.625" style="75" customWidth="1"/>
    <col min="2" max="2" width="66.875" style="31" customWidth="1"/>
    <col min="3" max="3" width="4.25" style="31" customWidth="1"/>
    <col min="4" max="4" width="10.75" style="31" customWidth="1"/>
    <col min="5" max="5" width="10.25" style="150" customWidth="1"/>
    <col min="6" max="6" width="18.5" style="31" customWidth="1"/>
    <col min="7" max="7" width="9" style="31"/>
    <col min="8" max="8" width="8.875" style="31" customWidth="1"/>
    <col min="9" max="9" width="15" style="31" customWidth="1"/>
    <col min="10" max="10" width="11.75" style="50" customWidth="1"/>
    <col min="11" max="11" width="11" style="50" customWidth="1"/>
    <col min="12" max="12" width="13.125" style="50" customWidth="1"/>
    <col min="13" max="13" width="13.125" style="31" customWidth="1"/>
    <col min="14" max="14" width="9" style="31" customWidth="1"/>
    <col min="15" max="16384" width="9" style="31"/>
  </cols>
  <sheetData>
    <row r="1" spans="1:13" s="50" customFormat="1" ht="17.100000000000001" customHeight="1">
      <c r="A1" s="1"/>
      <c r="B1" s="1"/>
      <c r="C1" s="2"/>
      <c r="D1" s="2"/>
      <c r="E1" s="132"/>
      <c r="F1" s="3"/>
      <c r="G1" s="2"/>
      <c r="H1" s="185"/>
      <c r="I1" s="185"/>
      <c r="J1" s="2"/>
      <c r="K1" s="2"/>
      <c r="L1" s="2"/>
    </row>
    <row r="2" spans="1:13" s="50" customFormat="1" ht="14.25" customHeight="1">
      <c r="A2" s="1"/>
      <c r="B2" s="2"/>
      <c r="C2" s="2"/>
      <c r="D2" s="2"/>
      <c r="E2" s="4"/>
      <c r="F2" s="5"/>
      <c r="G2" s="6"/>
      <c r="H2" s="2"/>
      <c r="I2" s="5"/>
      <c r="J2" s="2"/>
      <c r="K2" s="7"/>
      <c r="L2" s="7"/>
    </row>
    <row r="3" spans="1:13" s="50" customFormat="1" ht="16.5" customHeight="1">
      <c r="A3" s="75"/>
      <c r="B3" s="31"/>
      <c r="C3" s="31"/>
      <c r="D3" s="137"/>
      <c r="E3" s="138"/>
      <c r="F3" s="137"/>
      <c r="G3" s="137"/>
      <c r="H3" s="137"/>
      <c r="I3" s="137"/>
    </row>
    <row r="4" spans="1:13" s="50" customFormat="1" ht="15.75" customHeight="1">
      <c r="A4" s="54"/>
      <c r="E4" s="82"/>
    </row>
    <row r="5" spans="1:13" ht="13.5">
      <c r="A5" s="1"/>
      <c r="B5" s="42" t="s">
        <v>73</v>
      </c>
      <c r="C5" s="2"/>
      <c r="D5" s="43"/>
      <c r="E5" s="44"/>
      <c r="F5" s="45"/>
      <c r="G5" s="46"/>
      <c r="H5" s="47"/>
      <c r="I5" s="45"/>
      <c r="J5" s="2"/>
      <c r="K5" s="20"/>
      <c r="L5" s="20"/>
    </row>
    <row r="6" spans="1:13" ht="17.100000000000001" customHeight="1">
      <c r="A6" s="48"/>
      <c r="B6" s="49" t="s">
        <v>75</v>
      </c>
      <c r="C6" s="50"/>
      <c r="D6" s="81"/>
      <c r="E6" s="82"/>
      <c r="F6" s="5"/>
      <c r="G6" s="6"/>
      <c r="H6" s="2"/>
      <c r="I6" s="2"/>
      <c r="J6" s="83"/>
      <c r="K6" s="7"/>
      <c r="L6" s="26"/>
    </row>
    <row r="7" spans="1:13" s="140" customFormat="1" ht="67.5">
      <c r="A7" s="84" t="s">
        <v>35</v>
      </c>
      <c r="B7" s="85"/>
      <c r="C7" s="17" t="s">
        <v>37</v>
      </c>
      <c r="D7" s="86" t="s">
        <v>38</v>
      </c>
      <c r="E7" s="17" t="s">
        <v>39</v>
      </c>
      <c r="F7" s="51" t="s">
        <v>40</v>
      </c>
      <c r="G7" s="52" t="s">
        <v>41</v>
      </c>
      <c r="H7" s="17" t="s">
        <v>42</v>
      </c>
      <c r="I7" s="17" t="s">
        <v>43</v>
      </c>
      <c r="J7" s="17" t="s">
        <v>86</v>
      </c>
      <c r="K7" s="7"/>
      <c r="L7" s="7"/>
      <c r="M7" s="139"/>
    </row>
    <row r="8" spans="1:13" ht="13.5">
      <c r="A8" s="87"/>
      <c r="B8" s="53"/>
      <c r="C8" s="53"/>
      <c r="D8" s="88" t="s">
        <v>44</v>
      </c>
      <c r="E8" s="24" t="s">
        <v>45</v>
      </c>
      <c r="F8" s="24" t="s">
        <v>46</v>
      </c>
      <c r="G8" s="24"/>
      <c r="H8" s="24" t="s">
        <v>47</v>
      </c>
      <c r="I8" s="24" t="s">
        <v>48</v>
      </c>
      <c r="J8" s="24"/>
      <c r="K8" s="7"/>
      <c r="L8" s="7"/>
      <c r="M8" s="141"/>
    </row>
    <row r="9" spans="1:13" ht="127.9" customHeight="1">
      <c r="A9" s="28" t="s">
        <v>49</v>
      </c>
      <c r="B9" s="29" t="s">
        <v>105</v>
      </c>
      <c r="C9" s="56" t="s">
        <v>50</v>
      </c>
      <c r="D9" s="106">
        <v>10000</v>
      </c>
      <c r="E9" s="57"/>
      <c r="F9" s="107">
        <f>D9*E9</f>
        <v>0</v>
      </c>
      <c r="G9" s="108"/>
      <c r="H9" s="108"/>
      <c r="I9" s="107">
        <f>F9*1.08</f>
        <v>0</v>
      </c>
      <c r="J9" s="89"/>
      <c r="K9" s="7"/>
      <c r="L9" s="7"/>
    </row>
    <row r="10" spans="1:13" ht="27.6" customHeight="1">
      <c r="A10" s="1"/>
      <c r="B10" s="154" t="s">
        <v>99</v>
      </c>
      <c r="C10" s="47"/>
      <c r="D10" s="186"/>
      <c r="E10" s="189" t="s">
        <v>40</v>
      </c>
      <c r="F10" s="160">
        <f>SUM(F9)</f>
        <v>0</v>
      </c>
      <c r="G10" s="191"/>
      <c r="H10" s="192" t="s">
        <v>15</v>
      </c>
      <c r="I10" s="157">
        <f>I9</f>
        <v>0</v>
      </c>
      <c r="J10" s="168"/>
      <c r="K10" s="7"/>
      <c r="L10" s="7"/>
    </row>
    <row r="11" spans="1:13" ht="27.6" customHeight="1">
      <c r="A11" s="1"/>
      <c r="B11" s="154" t="s">
        <v>104</v>
      </c>
      <c r="C11" s="47"/>
      <c r="D11" s="187"/>
      <c r="E11" s="162"/>
      <c r="F11" s="184"/>
      <c r="G11" s="158"/>
      <c r="H11" s="158"/>
      <c r="I11" s="158"/>
      <c r="J11" s="169"/>
      <c r="K11" s="7"/>
      <c r="L11" s="7"/>
    </row>
    <row r="12" spans="1:13" s="50" customFormat="1">
      <c r="A12" s="1"/>
      <c r="B12" s="1" t="s">
        <v>57</v>
      </c>
      <c r="C12" s="2"/>
      <c r="D12" s="188"/>
      <c r="E12" s="163"/>
      <c r="F12" s="190"/>
      <c r="G12" s="159"/>
      <c r="H12" s="159"/>
      <c r="I12" s="159"/>
      <c r="J12" s="170"/>
    </row>
    <row r="13" spans="1:13" s="50" customFormat="1" ht="15.75" customHeight="1">
      <c r="A13" s="1"/>
      <c r="B13" s="2"/>
      <c r="C13" s="2"/>
      <c r="D13" s="43"/>
      <c r="E13" s="44"/>
      <c r="F13" s="45"/>
      <c r="G13" s="46"/>
      <c r="H13" s="47"/>
      <c r="I13" s="45"/>
      <c r="J13" s="2"/>
    </row>
    <row r="14" spans="1:13" ht="13.5">
      <c r="A14" s="54"/>
      <c r="B14" s="42" t="s">
        <v>74</v>
      </c>
      <c r="C14" s="50"/>
      <c r="D14" s="50"/>
      <c r="E14" s="82"/>
      <c r="F14" s="90"/>
      <c r="G14" s="50"/>
      <c r="H14" s="50"/>
      <c r="I14" s="90"/>
      <c r="K14" s="20"/>
      <c r="L14" s="20"/>
    </row>
    <row r="15" spans="1:13">
      <c r="A15" s="48"/>
      <c r="B15" s="49" t="s">
        <v>20</v>
      </c>
      <c r="C15" s="50"/>
      <c r="D15" s="50"/>
      <c r="E15" s="82"/>
      <c r="F15" s="132"/>
      <c r="G15" s="6"/>
      <c r="H15" s="2"/>
      <c r="I15" s="132"/>
      <c r="J15" s="83"/>
      <c r="K15" s="7"/>
      <c r="L15" s="26"/>
    </row>
    <row r="16" spans="1:13" ht="67.5">
      <c r="A16" s="91" t="s">
        <v>35</v>
      </c>
      <c r="B16" s="15" t="s">
        <v>36</v>
      </c>
      <c r="C16" s="16" t="s">
        <v>37</v>
      </c>
      <c r="D16" s="16" t="s">
        <v>38</v>
      </c>
      <c r="E16" s="17" t="s">
        <v>39</v>
      </c>
      <c r="F16" s="92" t="s">
        <v>40</v>
      </c>
      <c r="G16" s="19" t="s">
        <v>41</v>
      </c>
      <c r="H16" s="16" t="s">
        <v>42</v>
      </c>
      <c r="I16" s="93" t="s">
        <v>43</v>
      </c>
      <c r="J16" s="17" t="s">
        <v>86</v>
      </c>
    </row>
    <row r="17" spans="1:12" ht="13.5">
      <c r="A17" s="94"/>
      <c r="B17" s="22"/>
      <c r="C17" s="22"/>
      <c r="D17" s="23" t="s">
        <v>44</v>
      </c>
      <c r="E17" s="24" t="s">
        <v>45</v>
      </c>
      <c r="F17" s="95" t="s">
        <v>46</v>
      </c>
      <c r="G17" s="25"/>
      <c r="H17" s="25" t="s">
        <v>47</v>
      </c>
      <c r="I17" s="95" t="s">
        <v>48</v>
      </c>
      <c r="J17" s="25"/>
    </row>
    <row r="18" spans="1:12" ht="61.9" customHeight="1">
      <c r="A18" s="28" t="s">
        <v>49</v>
      </c>
      <c r="B18" s="29" t="s">
        <v>63</v>
      </c>
      <c r="C18" s="56" t="s">
        <v>50</v>
      </c>
      <c r="D18" s="109">
        <v>40000</v>
      </c>
      <c r="E18" s="109"/>
      <c r="F18" s="107">
        <f>D18*E18</f>
        <v>0</v>
      </c>
      <c r="G18" s="107"/>
      <c r="H18" s="107"/>
      <c r="I18" s="107">
        <f>F18*1.08</f>
        <v>0</v>
      </c>
      <c r="J18" s="89"/>
      <c r="K18" s="7"/>
      <c r="L18" s="7"/>
    </row>
    <row r="19" spans="1:12" ht="51">
      <c r="A19" s="1"/>
      <c r="B19" s="155" t="s">
        <v>57</v>
      </c>
      <c r="C19" s="2"/>
      <c r="D19" s="40"/>
      <c r="E19" s="63" t="s">
        <v>40</v>
      </c>
      <c r="F19" s="96">
        <f>F18</f>
        <v>0</v>
      </c>
      <c r="G19" s="41"/>
      <c r="H19" s="111" t="s">
        <v>15</v>
      </c>
      <c r="I19" s="96">
        <f>I18</f>
        <v>0</v>
      </c>
      <c r="J19" s="39"/>
    </row>
    <row r="20" spans="1:12">
      <c r="A20" s="1"/>
      <c r="B20" s="2"/>
      <c r="C20" s="2"/>
      <c r="D20" s="47"/>
      <c r="E20" s="55"/>
      <c r="F20" s="45"/>
      <c r="G20" s="46"/>
      <c r="H20" s="47"/>
      <c r="I20" s="45"/>
      <c r="J20" s="2"/>
    </row>
    <row r="21" spans="1:12">
      <c r="A21" s="1"/>
      <c r="B21" s="2"/>
      <c r="C21" s="2"/>
      <c r="D21" s="47"/>
      <c r="E21" s="55"/>
      <c r="F21" s="45"/>
      <c r="G21" s="46"/>
      <c r="H21" s="47"/>
      <c r="I21" s="45"/>
      <c r="J21" s="2"/>
    </row>
    <row r="22" spans="1:12">
      <c r="A22" s="1"/>
      <c r="B22" s="153" t="s">
        <v>89</v>
      </c>
      <c r="C22" s="4"/>
      <c r="D22" s="82"/>
      <c r="E22" s="32"/>
      <c r="F22" s="76"/>
      <c r="G22" s="77"/>
      <c r="H22" s="4"/>
      <c r="I22" s="4"/>
      <c r="J22" s="4"/>
    </row>
    <row r="23" spans="1:12">
      <c r="A23" s="78"/>
      <c r="B23" s="134" t="s">
        <v>21</v>
      </c>
      <c r="C23" s="4"/>
      <c r="D23" s="82"/>
      <c r="E23" s="32"/>
      <c r="F23" s="76"/>
      <c r="G23" s="77"/>
      <c r="H23" s="4"/>
      <c r="I23" s="4"/>
      <c r="J23" s="79"/>
    </row>
    <row r="24" spans="1:12" ht="67.5">
      <c r="A24" s="15" t="s">
        <v>35</v>
      </c>
      <c r="B24" s="15" t="s">
        <v>36</v>
      </c>
      <c r="C24" s="17" t="s">
        <v>37</v>
      </c>
      <c r="D24" s="17" t="s">
        <v>38</v>
      </c>
      <c r="E24" s="34" t="s">
        <v>39</v>
      </c>
      <c r="F24" s="51" t="s">
        <v>40</v>
      </c>
      <c r="G24" s="52" t="s">
        <v>41</v>
      </c>
      <c r="H24" s="17" t="s">
        <v>42</v>
      </c>
      <c r="I24" s="17" t="s">
        <v>43</v>
      </c>
      <c r="J24" s="17" t="s">
        <v>86</v>
      </c>
    </row>
    <row r="25" spans="1:12" ht="13.5">
      <c r="A25" s="21"/>
      <c r="B25" s="22"/>
      <c r="C25" s="53"/>
      <c r="D25" s="58" t="s">
        <v>44</v>
      </c>
      <c r="E25" s="59" t="s">
        <v>45</v>
      </c>
      <c r="F25" s="59" t="s">
        <v>46</v>
      </c>
      <c r="G25" s="60"/>
      <c r="H25" s="60" t="s">
        <v>47</v>
      </c>
      <c r="I25" s="60" t="s">
        <v>48</v>
      </c>
      <c r="J25" s="60"/>
    </row>
    <row r="26" spans="1:12" ht="55.15" customHeight="1">
      <c r="A26" s="133" t="s">
        <v>49</v>
      </c>
      <c r="B26" s="27" t="s">
        <v>22</v>
      </c>
      <c r="C26" s="161" t="s">
        <v>50</v>
      </c>
      <c r="D26" s="161">
        <v>650</v>
      </c>
      <c r="E26" s="161"/>
      <c r="F26" s="160">
        <f>D26*E26</f>
        <v>0</v>
      </c>
      <c r="G26" s="160"/>
      <c r="H26" s="160"/>
      <c r="I26" s="160">
        <f>F26*1.08</f>
        <v>0</v>
      </c>
      <c r="J26" s="160"/>
    </row>
    <row r="27" spans="1:12" ht="165.75">
      <c r="A27" s="134"/>
      <c r="B27" s="39" t="s">
        <v>23</v>
      </c>
      <c r="C27" s="172"/>
      <c r="D27" s="180"/>
      <c r="E27" s="180"/>
      <c r="F27" s="180"/>
      <c r="G27" s="180"/>
      <c r="H27" s="180"/>
      <c r="I27" s="180"/>
      <c r="J27" s="180"/>
    </row>
    <row r="28" spans="1:12" ht="153">
      <c r="A28" s="133" t="s">
        <v>51</v>
      </c>
      <c r="B28" s="27" t="s">
        <v>26</v>
      </c>
      <c r="C28" s="161" t="s">
        <v>50</v>
      </c>
      <c r="D28" s="161">
        <v>250</v>
      </c>
      <c r="E28" s="161"/>
      <c r="F28" s="160">
        <f t="shared" ref="F28:F47" si="0">D28*E28</f>
        <v>0</v>
      </c>
      <c r="G28" s="160"/>
      <c r="H28" s="160"/>
      <c r="I28" s="160">
        <f t="shared" ref="I28:I47" si="1">F28*1.08</f>
        <v>0</v>
      </c>
      <c r="J28" s="160"/>
      <c r="K28" s="7"/>
      <c r="L28" s="7"/>
    </row>
    <row r="29" spans="1:12" s="50" customFormat="1" ht="102">
      <c r="A29" s="80"/>
      <c r="B29" s="61" t="s">
        <v>27</v>
      </c>
      <c r="C29" s="171"/>
      <c r="D29" s="183"/>
      <c r="E29" s="183"/>
      <c r="F29" s="183"/>
      <c r="G29" s="184"/>
      <c r="H29" s="184"/>
      <c r="I29" s="183"/>
      <c r="J29" s="184"/>
    </row>
    <row r="30" spans="1:12" s="50" customFormat="1">
      <c r="A30" s="134"/>
      <c r="B30" s="39" t="s">
        <v>1</v>
      </c>
      <c r="C30" s="172"/>
      <c r="D30" s="180"/>
      <c r="E30" s="180"/>
      <c r="F30" s="180"/>
      <c r="G30" s="177"/>
      <c r="H30" s="177"/>
      <c r="I30" s="180"/>
      <c r="J30" s="177"/>
    </row>
    <row r="31" spans="1:12" ht="63.75">
      <c r="A31" s="133" t="s">
        <v>10</v>
      </c>
      <c r="B31" s="27" t="s">
        <v>28</v>
      </c>
      <c r="C31" s="110" t="s">
        <v>50</v>
      </c>
      <c r="D31" s="109">
        <v>2000</v>
      </c>
      <c r="E31" s="109"/>
      <c r="F31" s="107">
        <f t="shared" si="0"/>
        <v>0</v>
      </c>
      <c r="G31" s="107"/>
      <c r="H31" s="107"/>
      <c r="I31" s="107">
        <f t="shared" si="1"/>
        <v>0</v>
      </c>
      <c r="J31" s="107"/>
      <c r="K31" s="20"/>
      <c r="L31" s="20"/>
    </row>
    <row r="32" spans="1:12" ht="63.75">
      <c r="A32" s="28" t="s">
        <v>11</v>
      </c>
      <c r="B32" s="29" t="s">
        <v>29</v>
      </c>
      <c r="C32" s="109" t="s">
        <v>50</v>
      </c>
      <c r="D32" s="109">
        <v>3200</v>
      </c>
      <c r="E32" s="109"/>
      <c r="F32" s="107">
        <f t="shared" si="0"/>
        <v>0</v>
      </c>
      <c r="G32" s="107"/>
      <c r="H32" s="107"/>
      <c r="I32" s="107">
        <f t="shared" si="1"/>
        <v>0</v>
      </c>
      <c r="J32" s="107"/>
      <c r="K32" s="7"/>
      <c r="L32" s="26"/>
    </row>
    <row r="33" spans="1:12" ht="63.75">
      <c r="A33" s="28" t="s">
        <v>12</v>
      </c>
      <c r="B33" s="29" t="s">
        <v>30</v>
      </c>
      <c r="C33" s="112" t="s">
        <v>50</v>
      </c>
      <c r="D33" s="109">
        <v>572</v>
      </c>
      <c r="E33" s="109"/>
      <c r="F33" s="107">
        <f t="shared" si="0"/>
        <v>0</v>
      </c>
      <c r="G33" s="107"/>
      <c r="H33" s="107"/>
      <c r="I33" s="107">
        <f t="shared" si="1"/>
        <v>0</v>
      </c>
      <c r="J33" s="107"/>
    </row>
    <row r="34" spans="1:12" ht="51">
      <c r="A34" s="134" t="s">
        <v>13</v>
      </c>
      <c r="B34" s="39" t="s">
        <v>54</v>
      </c>
      <c r="C34" s="113" t="s">
        <v>50</v>
      </c>
      <c r="D34" s="109">
        <v>8160</v>
      </c>
      <c r="E34" s="109"/>
      <c r="F34" s="107">
        <f t="shared" si="0"/>
        <v>0</v>
      </c>
      <c r="G34" s="107"/>
      <c r="H34" s="107"/>
      <c r="I34" s="107">
        <f t="shared" si="1"/>
        <v>0</v>
      </c>
      <c r="J34" s="107"/>
      <c r="K34" s="7"/>
      <c r="L34" s="7"/>
    </row>
    <row r="35" spans="1:12" ht="153">
      <c r="A35" s="133" t="s">
        <v>14</v>
      </c>
      <c r="B35" s="27" t="s">
        <v>31</v>
      </c>
      <c r="C35" s="110" t="s">
        <v>50</v>
      </c>
      <c r="D35" s="161">
        <v>1600</v>
      </c>
      <c r="E35" s="161"/>
      <c r="F35" s="160">
        <f t="shared" si="0"/>
        <v>0</v>
      </c>
      <c r="G35" s="160"/>
      <c r="H35" s="160"/>
      <c r="I35" s="160">
        <f t="shared" si="1"/>
        <v>0</v>
      </c>
      <c r="J35" s="135"/>
      <c r="K35" s="2"/>
      <c r="L35" s="7"/>
    </row>
    <row r="36" spans="1:12" ht="76.5">
      <c r="A36" s="134"/>
      <c r="B36" s="39" t="s">
        <v>24</v>
      </c>
      <c r="C36" s="131"/>
      <c r="D36" s="182"/>
      <c r="E36" s="182"/>
      <c r="F36" s="180"/>
      <c r="G36" s="177"/>
      <c r="H36" s="177"/>
      <c r="I36" s="180"/>
      <c r="J36" s="136"/>
      <c r="K36" s="7"/>
      <c r="L36" s="7"/>
    </row>
    <row r="37" spans="1:12" ht="165.75">
      <c r="A37" s="133" t="s">
        <v>3</v>
      </c>
      <c r="B37" s="27" t="s">
        <v>32</v>
      </c>
      <c r="C37" s="161" t="s">
        <v>50</v>
      </c>
      <c r="D37" s="161">
        <v>980</v>
      </c>
      <c r="E37" s="161"/>
      <c r="F37" s="160">
        <f t="shared" si="0"/>
        <v>0</v>
      </c>
      <c r="G37" s="160"/>
      <c r="H37" s="160"/>
      <c r="I37" s="160">
        <f t="shared" si="1"/>
        <v>0</v>
      </c>
      <c r="J37" s="160"/>
      <c r="K37" s="31"/>
      <c r="L37" s="31"/>
    </row>
    <row r="38" spans="1:12" ht="51">
      <c r="A38" s="134"/>
      <c r="B38" s="39" t="s">
        <v>25</v>
      </c>
      <c r="C38" s="181"/>
      <c r="D38" s="180"/>
      <c r="E38" s="180"/>
      <c r="F38" s="180"/>
      <c r="G38" s="177"/>
      <c r="H38" s="177"/>
      <c r="I38" s="180"/>
      <c r="J38" s="177"/>
      <c r="K38" s="31"/>
      <c r="L38" s="31"/>
    </row>
    <row r="39" spans="1:12" ht="63.75">
      <c r="A39" s="28" t="s">
        <v>4</v>
      </c>
      <c r="B39" s="29" t="s">
        <v>9</v>
      </c>
      <c r="C39" s="112" t="s">
        <v>50</v>
      </c>
      <c r="D39" s="109">
        <v>1080</v>
      </c>
      <c r="E39" s="109"/>
      <c r="F39" s="107">
        <f t="shared" si="0"/>
        <v>0</v>
      </c>
      <c r="G39" s="107"/>
      <c r="H39" s="107"/>
      <c r="I39" s="107">
        <f t="shared" si="1"/>
        <v>0</v>
      </c>
      <c r="J39" s="107"/>
      <c r="K39" s="31"/>
      <c r="L39" s="31"/>
    </row>
    <row r="40" spans="1:12" ht="51">
      <c r="A40" s="28" t="s">
        <v>5</v>
      </c>
      <c r="B40" s="29" t="s">
        <v>77</v>
      </c>
      <c r="C40" s="112" t="s">
        <v>50</v>
      </c>
      <c r="D40" s="109">
        <v>1320</v>
      </c>
      <c r="E40" s="109"/>
      <c r="F40" s="107">
        <f t="shared" si="0"/>
        <v>0</v>
      </c>
      <c r="G40" s="107"/>
      <c r="H40" s="107"/>
      <c r="I40" s="107">
        <f t="shared" si="1"/>
        <v>0</v>
      </c>
      <c r="J40" s="107"/>
      <c r="K40" s="31"/>
      <c r="L40" s="31"/>
    </row>
    <row r="41" spans="1:12" ht="51">
      <c r="A41" s="28" t="s">
        <v>6</v>
      </c>
      <c r="B41" s="29" t="s">
        <v>78</v>
      </c>
      <c r="C41" s="112" t="s">
        <v>50</v>
      </c>
      <c r="D41" s="109">
        <v>1650</v>
      </c>
      <c r="E41" s="109"/>
      <c r="F41" s="107">
        <f t="shared" si="0"/>
        <v>0</v>
      </c>
      <c r="G41" s="107"/>
      <c r="H41" s="107"/>
      <c r="I41" s="107">
        <f t="shared" si="1"/>
        <v>0</v>
      </c>
      <c r="J41" s="107"/>
      <c r="K41" s="31"/>
      <c r="L41" s="31"/>
    </row>
    <row r="42" spans="1:12" ht="171.75" customHeight="1">
      <c r="A42" s="28" t="s">
        <v>7</v>
      </c>
      <c r="B42" s="29" t="s">
        <v>79</v>
      </c>
      <c r="C42" s="112" t="s">
        <v>34</v>
      </c>
      <c r="D42" s="109">
        <v>1000</v>
      </c>
      <c r="E42" s="109"/>
      <c r="F42" s="107">
        <f t="shared" si="0"/>
        <v>0</v>
      </c>
      <c r="G42" s="107"/>
      <c r="H42" s="107"/>
      <c r="I42" s="107">
        <f t="shared" si="1"/>
        <v>0</v>
      </c>
      <c r="J42" s="107"/>
      <c r="K42" s="31"/>
      <c r="L42" s="31"/>
    </row>
    <row r="43" spans="1:12" ht="140.25">
      <c r="A43" s="133" t="s">
        <v>8</v>
      </c>
      <c r="B43" s="27" t="s">
        <v>33</v>
      </c>
      <c r="C43" s="130" t="s">
        <v>50</v>
      </c>
      <c r="D43" s="130">
        <v>200</v>
      </c>
      <c r="E43" s="130"/>
      <c r="F43" s="107">
        <f t="shared" si="0"/>
        <v>0</v>
      </c>
      <c r="G43" s="107"/>
      <c r="H43" s="107"/>
      <c r="I43" s="107">
        <f t="shared" si="1"/>
        <v>0</v>
      </c>
      <c r="J43" s="135"/>
      <c r="K43" s="31"/>
      <c r="L43" s="31"/>
    </row>
    <row r="44" spans="1:12" ht="76.5">
      <c r="A44" s="28" t="s">
        <v>52</v>
      </c>
      <c r="B44" s="29" t="s">
        <v>53</v>
      </c>
      <c r="C44" s="109" t="s">
        <v>50</v>
      </c>
      <c r="D44" s="109">
        <v>286</v>
      </c>
      <c r="E44" s="109"/>
      <c r="F44" s="107">
        <f t="shared" si="0"/>
        <v>0</v>
      </c>
      <c r="G44" s="107"/>
      <c r="H44" s="107"/>
      <c r="I44" s="107">
        <f t="shared" si="1"/>
        <v>0</v>
      </c>
      <c r="J44" s="107"/>
      <c r="K44" s="31"/>
      <c r="L44" s="31"/>
    </row>
    <row r="45" spans="1:12">
      <c r="A45" s="28" t="s">
        <v>59</v>
      </c>
      <c r="B45" s="29" t="s">
        <v>80</v>
      </c>
      <c r="C45" s="109" t="s">
        <v>2</v>
      </c>
      <c r="D45" s="109">
        <v>30</v>
      </c>
      <c r="E45" s="109"/>
      <c r="F45" s="107">
        <f t="shared" si="0"/>
        <v>0</v>
      </c>
      <c r="G45" s="107"/>
      <c r="H45" s="107"/>
      <c r="I45" s="107">
        <f t="shared" si="1"/>
        <v>0</v>
      </c>
      <c r="J45" s="107"/>
      <c r="K45" s="31"/>
      <c r="L45" s="31"/>
    </row>
    <row r="46" spans="1:12" ht="76.5">
      <c r="A46" s="28" t="s">
        <v>60</v>
      </c>
      <c r="B46" s="29" t="s">
        <v>81</v>
      </c>
      <c r="C46" s="109" t="s">
        <v>50</v>
      </c>
      <c r="D46" s="109">
        <v>800</v>
      </c>
      <c r="E46" s="109"/>
      <c r="F46" s="107">
        <f t="shared" si="0"/>
        <v>0</v>
      </c>
      <c r="G46" s="107"/>
      <c r="H46" s="107"/>
      <c r="I46" s="107">
        <f t="shared" si="1"/>
        <v>0</v>
      </c>
      <c r="J46" s="107"/>
      <c r="K46" s="31"/>
      <c r="L46" s="31"/>
    </row>
    <row r="47" spans="1:12" ht="25.5">
      <c r="A47" s="28" t="s">
        <v>61</v>
      </c>
      <c r="B47" s="29" t="s">
        <v>62</v>
      </c>
      <c r="C47" s="109" t="s">
        <v>50</v>
      </c>
      <c r="D47" s="109">
        <v>50</v>
      </c>
      <c r="E47" s="109"/>
      <c r="F47" s="107">
        <f t="shared" si="0"/>
        <v>0</v>
      </c>
      <c r="G47" s="107"/>
      <c r="H47" s="107"/>
      <c r="I47" s="107">
        <f t="shared" si="1"/>
        <v>0</v>
      </c>
      <c r="J47" s="107"/>
      <c r="K47" s="31"/>
      <c r="L47" s="31"/>
    </row>
    <row r="48" spans="1:12" ht="38.25">
      <c r="A48" s="1"/>
      <c r="B48" s="1" t="s">
        <v>57</v>
      </c>
      <c r="C48" s="114"/>
      <c r="D48" s="109"/>
      <c r="E48" s="115" t="s">
        <v>40</v>
      </c>
      <c r="F48" s="142">
        <f>SUM(F26:F47)</f>
        <v>0</v>
      </c>
      <c r="G48" s="143"/>
      <c r="H48" s="116" t="s">
        <v>43</v>
      </c>
      <c r="I48" s="144">
        <f>SUM(I26:I47)</f>
        <v>0</v>
      </c>
      <c r="J48" s="145"/>
      <c r="K48" s="31"/>
      <c r="L48" s="31"/>
    </row>
    <row r="49" spans="1:12">
      <c r="A49" s="1"/>
      <c r="B49" s="117"/>
      <c r="C49" s="114"/>
      <c r="E49" s="31"/>
      <c r="J49" s="31"/>
      <c r="K49" s="31"/>
      <c r="L49" s="31"/>
    </row>
    <row r="50" spans="1:12">
      <c r="A50" s="1"/>
      <c r="B50" s="153" t="s">
        <v>90</v>
      </c>
      <c r="C50" s="4"/>
      <c r="D50" s="82"/>
      <c r="E50" s="32"/>
      <c r="F50" s="76"/>
      <c r="G50" s="77"/>
      <c r="H50" s="4"/>
      <c r="I50" s="4"/>
      <c r="J50" s="4"/>
      <c r="K50" s="31"/>
      <c r="L50" s="31"/>
    </row>
    <row r="51" spans="1:12">
      <c r="A51" s="78"/>
      <c r="B51" s="134" t="s">
        <v>64</v>
      </c>
      <c r="C51" s="4"/>
      <c r="D51" s="82"/>
      <c r="E51" s="32"/>
      <c r="F51" s="76"/>
      <c r="G51" s="77"/>
      <c r="H51" s="4"/>
      <c r="I51" s="4"/>
      <c r="J51" s="79"/>
      <c r="K51" s="31"/>
      <c r="L51" s="31"/>
    </row>
    <row r="52" spans="1:12" ht="67.5">
      <c r="A52" s="15" t="s">
        <v>35</v>
      </c>
      <c r="B52" s="15" t="s">
        <v>36</v>
      </c>
      <c r="C52" s="17" t="s">
        <v>37</v>
      </c>
      <c r="D52" s="17" t="s">
        <v>38</v>
      </c>
      <c r="E52" s="34" t="s">
        <v>39</v>
      </c>
      <c r="F52" s="51" t="s">
        <v>40</v>
      </c>
      <c r="G52" s="52" t="s">
        <v>41</v>
      </c>
      <c r="H52" s="17" t="s">
        <v>42</v>
      </c>
      <c r="I52" s="17" t="s">
        <v>43</v>
      </c>
      <c r="J52" s="17" t="s">
        <v>86</v>
      </c>
      <c r="K52" s="31"/>
      <c r="L52" s="31"/>
    </row>
    <row r="53" spans="1:12" ht="13.5">
      <c r="A53" s="21"/>
      <c r="B53" s="22"/>
      <c r="C53" s="53"/>
      <c r="D53" s="58" t="s">
        <v>44</v>
      </c>
      <c r="E53" s="59" t="s">
        <v>45</v>
      </c>
      <c r="F53" s="59" t="s">
        <v>46</v>
      </c>
      <c r="G53" s="60"/>
      <c r="H53" s="60" t="s">
        <v>47</v>
      </c>
      <c r="I53" s="60" t="s">
        <v>48</v>
      </c>
      <c r="J53" s="60"/>
      <c r="K53" s="31"/>
      <c r="L53" s="31"/>
    </row>
    <row r="54" spans="1:12" ht="30" customHeight="1">
      <c r="A54" s="133" t="s">
        <v>49</v>
      </c>
      <c r="B54" s="27" t="s">
        <v>71</v>
      </c>
      <c r="C54" s="161" t="s">
        <v>50</v>
      </c>
      <c r="D54" s="161">
        <v>250</v>
      </c>
      <c r="E54" s="161"/>
      <c r="F54" s="160">
        <f>D54*E54</f>
        <v>0</v>
      </c>
      <c r="G54" s="160"/>
      <c r="H54" s="160"/>
      <c r="I54" s="160">
        <f>F54*1.08</f>
        <v>0</v>
      </c>
      <c r="J54" s="160"/>
      <c r="K54" s="31"/>
      <c r="L54" s="31"/>
    </row>
    <row r="55" spans="1:12" ht="189" customHeight="1">
      <c r="A55" s="80"/>
      <c r="B55" s="61" t="s">
        <v>116</v>
      </c>
      <c r="C55" s="171"/>
      <c r="D55" s="171"/>
      <c r="E55" s="171"/>
      <c r="F55" s="173"/>
      <c r="G55" s="173"/>
      <c r="H55" s="173"/>
      <c r="I55" s="173"/>
      <c r="J55" s="173"/>
      <c r="K55" s="31"/>
      <c r="L55" s="31"/>
    </row>
    <row r="56" spans="1:12" ht="51">
      <c r="A56" s="134"/>
      <c r="B56" s="39" t="s">
        <v>65</v>
      </c>
      <c r="C56" s="172"/>
      <c r="D56" s="172"/>
      <c r="E56" s="172"/>
      <c r="F56" s="174"/>
      <c r="G56" s="174"/>
      <c r="H56" s="174"/>
      <c r="I56" s="174"/>
      <c r="J56" s="174"/>
      <c r="K56" s="31"/>
      <c r="L56" s="31"/>
    </row>
    <row r="57" spans="1:12">
      <c r="A57" s="133" t="s">
        <v>51</v>
      </c>
      <c r="B57" s="27" t="s">
        <v>72</v>
      </c>
      <c r="C57" s="161" t="s">
        <v>50</v>
      </c>
      <c r="D57" s="161">
        <v>250</v>
      </c>
      <c r="E57" s="161"/>
      <c r="F57" s="160">
        <f>D57*E57</f>
        <v>0</v>
      </c>
      <c r="G57" s="160"/>
      <c r="H57" s="160"/>
      <c r="I57" s="160">
        <f>F57*1.08</f>
        <v>0</v>
      </c>
      <c r="J57" s="160"/>
      <c r="K57" s="31"/>
      <c r="L57" s="31"/>
    </row>
    <row r="58" spans="1:12" ht="262.14999999999998" customHeight="1">
      <c r="A58" s="80"/>
      <c r="B58" s="61" t="s">
        <v>117</v>
      </c>
      <c r="C58" s="171"/>
      <c r="D58" s="171"/>
      <c r="E58" s="171"/>
      <c r="F58" s="173"/>
      <c r="G58" s="173"/>
      <c r="H58" s="173"/>
      <c r="I58" s="173"/>
      <c r="J58" s="173"/>
      <c r="K58" s="31"/>
      <c r="L58" s="31"/>
    </row>
    <row r="59" spans="1:12" ht="63.75">
      <c r="A59" s="80"/>
      <c r="B59" s="61" t="s">
        <v>66</v>
      </c>
      <c r="C59" s="171"/>
      <c r="D59" s="171"/>
      <c r="E59" s="171"/>
      <c r="F59" s="173"/>
      <c r="G59" s="173"/>
      <c r="H59" s="173"/>
      <c r="I59" s="173"/>
      <c r="J59" s="173"/>
      <c r="K59" s="31"/>
      <c r="L59" s="31"/>
    </row>
    <row r="60" spans="1:12" ht="127.5">
      <c r="A60" s="134"/>
      <c r="B60" s="39" t="s">
        <v>67</v>
      </c>
      <c r="C60" s="172"/>
      <c r="D60" s="172"/>
      <c r="E60" s="172"/>
      <c r="F60" s="174"/>
      <c r="G60" s="174"/>
      <c r="H60" s="174"/>
      <c r="I60" s="174"/>
      <c r="J60" s="174"/>
      <c r="K60" s="31"/>
      <c r="L60" s="31"/>
    </row>
    <row r="61" spans="1:12" ht="21.6" customHeight="1">
      <c r="A61" s="193" t="s">
        <v>10</v>
      </c>
      <c r="B61" s="27" t="s">
        <v>71</v>
      </c>
      <c r="C61" s="161"/>
      <c r="D61" s="161">
        <v>200</v>
      </c>
      <c r="E61" s="161"/>
      <c r="F61" s="160">
        <f>D61*E61</f>
        <v>0</v>
      </c>
      <c r="G61" s="160"/>
      <c r="H61" s="160"/>
      <c r="I61" s="160">
        <f>F61*1.08</f>
        <v>0</v>
      </c>
      <c r="J61" s="160"/>
      <c r="K61" s="31"/>
      <c r="L61" s="31"/>
    </row>
    <row r="62" spans="1:12" ht="140.25">
      <c r="A62" s="194"/>
      <c r="B62" s="39" t="s">
        <v>118</v>
      </c>
      <c r="C62" s="181"/>
      <c r="D62" s="181"/>
      <c r="E62" s="181"/>
      <c r="F62" s="177"/>
      <c r="G62" s="177"/>
      <c r="H62" s="177"/>
      <c r="I62" s="177"/>
      <c r="J62" s="177"/>
      <c r="K62" s="31"/>
      <c r="L62" s="31"/>
    </row>
    <row r="63" spans="1:12" ht="79.900000000000006" customHeight="1">
      <c r="A63" s="118"/>
      <c r="B63" s="151" t="s">
        <v>70</v>
      </c>
      <c r="C63" s="178"/>
      <c r="D63" s="161"/>
      <c r="E63" s="175" t="s">
        <v>40</v>
      </c>
      <c r="F63" s="157">
        <f>SUM(F54:F62)</f>
        <v>0</v>
      </c>
      <c r="G63" s="161"/>
      <c r="H63" s="176" t="s">
        <v>43</v>
      </c>
      <c r="I63" s="157">
        <f>SUM(I54:I62)</f>
        <v>0</v>
      </c>
      <c r="J63" s="161"/>
      <c r="K63" s="31"/>
      <c r="L63" s="31"/>
    </row>
    <row r="64" spans="1:12" ht="76.5">
      <c r="A64" s="1"/>
      <c r="B64" s="2" t="s">
        <v>68</v>
      </c>
      <c r="C64" s="179"/>
      <c r="D64" s="173"/>
      <c r="E64" s="173"/>
      <c r="F64" s="173"/>
      <c r="G64" s="173"/>
      <c r="H64" s="173"/>
      <c r="I64" s="173"/>
      <c r="J64" s="173"/>
      <c r="K64" s="31"/>
      <c r="L64" s="31"/>
    </row>
    <row r="65" spans="1:57" s="50" customFormat="1" ht="76.5">
      <c r="A65" s="1"/>
      <c r="B65" s="2" t="s">
        <v>69</v>
      </c>
      <c r="C65" s="179"/>
      <c r="D65" s="173"/>
      <c r="E65" s="173"/>
      <c r="F65" s="173"/>
      <c r="G65" s="173"/>
      <c r="H65" s="173"/>
      <c r="I65" s="173"/>
      <c r="J65" s="173"/>
    </row>
    <row r="66" spans="1:57" s="50" customFormat="1">
      <c r="A66" s="1"/>
      <c r="B66" s="1" t="s">
        <v>57</v>
      </c>
      <c r="C66" s="152"/>
      <c r="D66" s="174"/>
      <c r="E66" s="174"/>
      <c r="F66" s="174"/>
      <c r="G66" s="174"/>
      <c r="H66" s="174"/>
      <c r="I66" s="174"/>
      <c r="J66" s="174"/>
    </row>
    <row r="67" spans="1:57">
      <c r="A67" s="1"/>
      <c r="B67" s="62"/>
      <c r="C67" s="4"/>
      <c r="D67" s="44"/>
      <c r="E67" s="50"/>
      <c r="J67" s="31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s="50" customFormat="1" ht="13.5">
      <c r="A68" s="1"/>
      <c r="B68" s="62"/>
      <c r="C68" s="4"/>
      <c r="D68" s="44"/>
      <c r="E68" s="64"/>
      <c r="F68" s="146"/>
      <c r="G68" s="147"/>
      <c r="H68" s="65"/>
      <c r="I68" s="146"/>
      <c r="J68" s="4"/>
      <c r="K68" s="20"/>
      <c r="L68" s="20"/>
    </row>
    <row r="69" spans="1:57" s="50" customFormat="1" ht="16.149999999999999" customHeight="1">
      <c r="A69" s="54"/>
      <c r="B69" s="42" t="s">
        <v>91</v>
      </c>
      <c r="C69" s="54"/>
      <c r="D69" s="71"/>
      <c r="E69" s="72"/>
      <c r="F69" s="71"/>
      <c r="G69" s="71"/>
      <c r="H69" s="71"/>
      <c r="I69" s="71"/>
      <c r="J69" s="54"/>
      <c r="K69" s="7"/>
      <c r="L69" s="26"/>
    </row>
    <row r="70" spans="1:57" s="50" customFormat="1">
      <c r="A70" s="48"/>
      <c r="B70" s="49" t="s">
        <v>55</v>
      </c>
      <c r="C70" s="70"/>
      <c r="D70" s="73"/>
      <c r="E70" s="74"/>
      <c r="F70" s="73"/>
      <c r="G70" s="73"/>
      <c r="H70" s="73"/>
      <c r="I70" s="73"/>
      <c r="J70" s="70"/>
      <c r="K70" s="7"/>
      <c r="L70" s="26"/>
    </row>
    <row r="71" spans="1:57" s="50" customFormat="1" ht="67.5">
      <c r="A71" s="15" t="s">
        <v>35</v>
      </c>
      <c r="B71" s="15" t="s">
        <v>36</v>
      </c>
      <c r="C71" s="16" t="s">
        <v>37</v>
      </c>
      <c r="D71" s="33" t="s">
        <v>38</v>
      </c>
      <c r="E71" s="34" t="s">
        <v>39</v>
      </c>
      <c r="F71" s="18" t="s">
        <v>40</v>
      </c>
      <c r="G71" s="33" t="s">
        <v>41</v>
      </c>
      <c r="H71" s="33" t="s">
        <v>42</v>
      </c>
      <c r="I71" s="33" t="s">
        <v>43</v>
      </c>
      <c r="J71" s="17" t="s">
        <v>86</v>
      </c>
      <c r="K71" s="7"/>
      <c r="L71" s="26"/>
    </row>
    <row r="72" spans="1:57" ht="13.5">
      <c r="A72" s="21"/>
      <c r="B72" s="22"/>
      <c r="C72" s="22"/>
      <c r="D72" s="35" t="s">
        <v>44</v>
      </c>
      <c r="E72" s="36" t="s">
        <v>45</v>
      </c>
      <c r="F72" s="37" t="s">
        <v>46</v>
      </c>
      <c r="G72" s="37"/>
      <c r="H72" s="37" t="s">
        <v>47</v>
      </c>
      <c r="I72" s="37" t="s">
        <v>48</v>
      </c>
      <c r="J72" s="25"/>
      <c r="L72" s="148"/>
    </row>
    <row r="73" spans="1:57" ht="51">
      <c r="A73" s="97" t="s">
        <v>49</v>
      </c>
      <c r="B73" s="38" t="s">
        <v>102</v>
      </c>
      <c r="C73" s="120" t="s">
        <v>50</v>
      </c>
      <c r="D73" s="107">
        <v>2000</v>
      </c>
      <c r="E73" s="107"/>
      <c r="F73" s="107">
        <f>D73*E73</f>
        <v>0</v>
      </c>
      <c r="G73" s="107"/>
      <c r="H73" s="107"/>
      <c r="I73" s="107">
        <f>F73*1.08</f>
        <v>0</v>
      </c>
      <c r="J73" s="107"/>
      <c r="L73" s="148"/>
    </row>
    <row r="74" spans="1:57" ht="76.900000000000006" customHeight="1">
      <c r="A74" s="28" t="s">
        <v>51</v>
      </c>
      <c r="B74" s="38" t="s">
        <v>106</v>
      </c>
      <c r="C74" s="120" t="s">
        <v>50</v>
      </c>
      <c r="D74" s="107">
        <v>2000</v>
      </c>
      <c r="E74" s="107"/>
      <c r="F74" s="107">
        <f>D74*E74</f>
        <v>0</v>
      </c>
      <c r="G74" s="107"/>
      <c r="H74" s="107"/>
      <c r="I74" s="107">
        <f>F74*1.08</f>
        <v>0</v>
      </c>
      <c r="J74" s="107"/>
      <c r="L74" s="148"/>
    </row>
    <row r="75" spans="1:57" ht="25.5">
      <c r="A75" s="28" t="s">
        <v>10</v>
      </c>
      <c r="B75" s="29" t="s">
        <v>100</v>
      </c>
      <c r="C75" s="109" t="s">
        <v>2</v>
      </c>
      <c r="D75" s="109">
        <v>30</v>
      </c>
      <c r="E75" s="109"/>
      <c r="F75" s="107">
        <f>D75*E75</f>
        <v>0</v>
      </c>
      <c r="G75" s="107"/>
      <c r="H75" s="107"/>
      <c r="I75" s="107">
        <f>F75*1.08</f>
        <v>0</v>
      </c>
      <c r="J75" s="107"/>
      <c r="L75" s="148"/>
    </row>
    <row r="76" spans="1:57">
      <c r="A76" s="1"/>
      <c r="B76" s="154" t="s">
        <v>103</v>
      </c>
      <c r="C76" s="114"/>
      <c r="D76" s="161"/>
      <c r="E76" s="157" t="s">
        <v>76</v>
      </c>
      <c r="F76" s="157">
        <f>SUM(F73:F75)</f>
        <v>0</v>
      </c>
      <c r="G76" s="160"/>
      <c r="H76" s="157" t="s">
        <v>15</v>
      </c>
      <c r="I76" s="157">
        <f>SUM(I73:I75)</f>
        <v>0</v>
      </c>
      <c r="J76" s="160"/>
      <c r="L76" s="148"/>
    </row>
    <row r="77" spans="1:57">
      <c r="A77" s="1"/>
      <c r="B77" s="154" t="s">
        <v>101</v>
      </c>
      <c r="C77" s="114"/>
      <c r="D77" s="162"/>
      <c r="E77" s="162"/>
      <c r="F77" s="158"/>
      <c r="G77" s="158"/>
      <c r="H77" s="158"/>
      <c r="I77" s="158"/>
      <c r="J77" s="158"/>
      <c r="L77" s="148"/>
    </row>
    <row r="78" spans="1:57">
      <c r="A78" s="1"/>
      <c r="B78" s="154" t="s">
        <v>107</v>
      </c>
      <c r="C78" s="114"/>
      <c r="D78" s="162"/>
      <c r="E78" s="162"/>
      <c r="F78" s="158"/>
      <c r="G78" s="158"/>
      <c r="H78" s="158"/>
      <c r="I78" s="158"/>
      <c r="J78" s="158"/>
      <c r="L78" s="148"/>
    </row>
    <row r="79" spans="1:57">
      <c r="A79" s="1"/>
      <c r="B79" s="1" t="s">
        <v>57</v>
      </c>
      <c r="C79" s="114"/>
      <c r="D79" s="163"/>
      <c r="E79" s="163"/>
      <c r="F79" s="159"/>
      <c r="G79" s="159"/>
      <c r="H79" s="159"/>
      <c r="I79" s="159"/>
      <c r="J79" s="159"/>
      <c r="L79" s="148"/>
    </row>
    <row r="80" spans="1:57">
      <c r="A80" s="1"/>
      <c r="B80" s="2"/>
      <c r="C80" s="2"/>
      <c r="D80" s="66"/>
      <c r="E80" s="55"/>
      <c r="F80" s="45"/>
      <c r="G80" s="66"/>
      <c r="H80" s="66"/>
      <c r="I80" s="45"/>
      <c r="J80" s="2"/>
      <c r="L80" s="148"/>
    </row>
    <row r="81" spans="1:57">
      <c r="A81" s="54"/>
      <c r="B81" s="42" t="s">
        <v>92</v>
      </c>
      <c r="C81" s="54"/>
      <c r="D81" s="54"/>
      <c r="E81" s="67"/>
      <c r="F81" s="68"/>
      <c r="G81" s="69"/>
      <c r="H81" s="1"/>
      <c r="I81" s="1"/>
      <c r="J81" s="54"/>
      <c r="L81" s="148"/>
    </row>
    <row r="82" spans="1:57">
      <c r="A82" s="48"/>
      <c r="B82" s="49" t="s">
        <v>17</v>
      </c>
      <c r="C82" s="70"/>
      <c r="D82" s="70"/>
      <c r="E82" s="98"/>
      <c r="F82" s="70"/>
      <c r="G82" s="70"/>
      <c r="H82" s="70"/>
      <c r="I82" s="70"/>
      <c r="J82" s="70"/>
      <c r="L82" s="148"/>
    </row>
    <row r="83" spans="1:57" ht="67.5">
      <c r="A83" s="15" t="s">
        <v>35</v>
      </c>
      <c r="B83" s="15" t="s">
        <v>36</v>
      </c>
      <c r="C83" s="16" t="s">
        <v>37</v>
      </c>
      <c r="D83" s="16" t="s">
        <v>38</v>
      </c>
      <c r="E83" s="17" t="s">
        <v>39</v>
      </c>
      <c r="F83" s="18" t="s">
        <v>40</v>
      </c>
      <c r="G83" s="19" t="s">
        <v>41</v>
      </c>
      <c r="H83" s="16" t="s">
        <v>42</v>
      </c>
      <c r="I83" s="16" t="s">
        <v>43</v>
      </c>
      <c r="J83" s="17" t="s">
        <v>86</v>
      </c>
      <c r="L83" s="148"/>
    </row>
    <row r="84" spans="1:57" ht="13.5">
      <c r="A84" s="21"/>
      <c r="B84" s="22"/>
      <c r="C84" s="22"/>
      <c r="D84" s="23" t="s">
        <v>44</v>
      </c>
      <c r="E84" s="24" t="s">
        <v>45</v>
      </c>
      <c r="F84" s="25" t="s">
        <v>46</v>
      </c>
      <c r="G84" s="25"/>
      <c r="H84" s="25" t="s">
        <v>47</v>
      </c>
      <c r="I84" s="25" t="s">
        <v>48</v>
      </c>
      <c r="J84" s="25"/>
      <c r="L84" s="148"/>
    </row>
    <row r="85" spans="1:57" ht="148.9" customHeight="1">
      <c r="A85" s="28" t="s">
        <v>49</v>
      </c>
      <c r="B85" s="30" t="s">
        <v>108</v>
      </c>
      <c r="C85" s="109" t="s">
        <v>50</v>
      </c>
      <c r="D85" s="109">
        <v>170000</v>
      </c>
      <c r="E85" s="121"/>
      <c r="F85" s="107">
        <f>D85*E85</f>
        <v>0</v>
      </c>
      <c r="G85" s="107"/>
      <c r="H85" s="107"/>
      <c r="I85" s="107">
        <f>F85*1.08</f>
        <v>0</v>
      </c>
      <c r="J85" s="107"/>
      <c r="L85" s="148"/>
    </row>
    <row r="86" spans="1:57">
      <c r="A86" s="1"/>
      <c r="B86" s="154" t="s">
        <v>109</v>
      </c>
      <c r="C86" s="114"/>
      <c r="D86" s="161"/>
      <c r="E86" s="157" t="s">
        <v>76</v>
      </c>
      <c r="F86" s="157">
        <f>F85</f>
        <v>0</v>
      </c>
      <c r="G86" s="160"/>
      <c r="H86" s="157" t="s">
        <v>15</v>
      </c>
      <c r="I86" s="157">
        <f>I85</f>
        <v>0</v>
      </c>
      <c r="J86" s="160"/>
      <c r="L86" s="148"/>
    </row>
    <row r="87" spans="1:57" ht="50.45" customHeight="1">
      <c r="A87" s="1"/>
      <c r="B87" s="1" t="s">
        <v>57</v>
      </c>
      <c r="C87" s="114"/>
      <c r="D87" s="163"/>
      <c r="E87" s="163"/>
      <c r="F87" s="159"/>
      <c r="G87" s="159"/>
      <c r="H87" s="159"/>
      <c r="I87" s="159"/>
      <c r="J87" s="159"/>
      <c r="L87" s="148"/>
    </row>
    <row r="88" spans="1:57">
      <c r="A88" s="1"/>
      <c r="B88" s="2"/>
      <c r="C88" s="2"/>
      <c r="D88" s="47"/>
      <c r="E88" s="44"/>
      <c r="F88" s="45"/>
      <c r="G88" s="46"/>
      <c r="H88" s="47"/>
      <c r="I88" s="45"/>
      <c r="J88" s="2"/>
      <c r="K88" s="7"/>
      <c r="L88" s="7"/>
    </row>
    <row r="89" spans="1:57">
      <c r="A89" s="1"/>
      <c r="B89" s="2"/>
      <c r="C89" s="2"/>
      <c r="D89" s="47"/>
      <c r="E89" s="44"/>
      <c r="F89" s="45"/>
      <c r="G89" s="46"/>
      <c r="H89" s="47"/>
      <c r="I89" s="45"/>
      <c r="J89" s="2"/>
      <c r="K89" s="2"/>
      <c r="L89" s="7"/>
    </row>
    <row r="90" spans="1:57">
      <c r="A90" s="54"/>
      <c r="B90" s="42" t="s">
        <v>93</v>
      </c>
      <c r="C90" s="54"/>
      <c r="D90" s="71"/>
      <c r="E90" s="72"/>
      <c r="F90" s="68"/>
      <c r="G90" s="68"/>
      <c r="H90" s="68"/>
      <c r="I90" s="68"/>
      <c r="J90" s="54"/>
      <c r="K90" s="2"/>
      <c r="L90" s="7"/>
    </row>
    <row r="91" spans="1:57">
      <c r="A91" s="48"/>
      <c r="B91" s="49" t="s">
        <v>58</v>
      </c>
      <c r="C91" s="70"/>
      <c r="D91" s="73"/>
      <c r="E91" s="74"/>
      <c r="F91" s="73"/>
      <c r="G91" s="73"/>
      <c r="H91" s="73"/>
      <c r="I91" s="73"/>
      <c r="J91" s="70"/>
      <c r="K91" s="2"/>
      <c r="L91" s="7"/>
    </row>
    <row r="92" spans="1:57" s="50" customFormat="1" ht="67.5">
      <c r="A92" s="15" t="s">
        <v>35</v>
      </c>
      <c r="B92" s="15" t="s">
        <v>36</v>
      </c>
      <c r="C92" s="16" t="s">
        <v>37</v>
      </c>
      <c r="D92" s="33" t="s">
        <v>38</v>
      </c>
      <c r="E92" s="34" t="s">
        <v>39</v>
      </c>
      <c r="F92" s="18" t="s">
        <v>40</v>
      </c>
      <c r="G92" s="33" t="s">
        <v>41</v>
      </c>
      <c r="H92" s="33" t="s">
        <v>42</v>
      </c>
      <c r="I92" s="33" t="s">
        <v>43</v>
      </c>
      <c r="J92" s="17" t="s">
        <v>86</v>
      </c>
    </row>
    <row r="93" spans="1:57" ht="13.5">
      <c r="A93" s="21"/>
      <c r="B93" s="22"/>
      <c r="C93" s="22"/>
      <c r="D93" s="35" t="s">
        <v>44</v>
      </c>
      <c r="E93" s="36" t="s">
        <v>45</v>
      </c>
      <c r="F93" s="37" t="s">
        <v>46</v>
      </c>
      <c r="G93" s="37"/>
      <c r="H93" s="37" t="s">
        <v>47</v>
      </c>
      <c r="I93" s="37" t="s">
        <v>48</v>
      </c>
      <c r="J93" s="25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s="50" customFormat="1" ht="51">
      <c r="A94" s="28" t="s">
        <v>49</v>
      </c>
      <c r="B94" s="99" t="s">
        <v>56</v>
      </c>
      <c r="C94" s="130" t="s">
        <v>50</v>
      </c>
      <c r="D94" s="130">
        <v>6200</v>
      </c>
      <c r="E94" s="130"/>
      <c r="F94" s="135">
        <f>D94*E94</f>
        <v>0</v>
      </c>
      <c r="G94" s="135"/>
      <c r="H94" s="135"/>
      <c r="I94" s="135">
        <f t="shared" ref="I94:I98" si="2">F94*1.08</f>
        <v>0</v>
      </c>
      <c r="J94" s="135"/>
      <c r="K94" s="20"/>
      <c r="L94" s="20"/>
    </row>
    <row r="95" spans="1:57" s="50" customFormat="1" ht="63.75">
      <c r="A95" s="28" t="s">
        <v>51</v>
      </c>
      <c r="B95" s="99" t="s">
        <v>82</v>
      </c>
      <c r="C95" s="130" t="s">
        <v>50</v>
      </c>
      <c r="D95" s="130">
        <v>3000</v>
      </c>
      <c r="E95" s="119"/>
      <c r="F95" s="135">
        <f>D95*E95</f>
        <v>0</v>
      </c>
      <c r="G95" s="135"/>
      <c r="H95" s="135"/>
      <c r="I95" s="135">
        <f t="shared" si="2"/>
        <v>0</v>
      </c>
      <c r="J95" s="135"/>
      <c r="K95" s="7"/>
      <c r="L95" s="26"/>
    </row>
    <row r="96" spans="1:57" ht="38.25">
      <c r="A96" s="28" t="s">
        <v>10</v>
      </c>
      <c r="B96" s="27" t="s">
        <v>111</v>
      </c>
      <c r="C96" s="109" t="s">
        <v>50</v>
      </c>
      <c r="D96" s="109">
        <v>3600</v>
      </c>
      <c r="E96" s="121"/>
      <c r="F96" s="135">
        <f>D96*E96</f>
        <v>0</v>
      </c>
      <c r="G96" s="135"/>
      <c r="H96" s="135"/>
      <c r="I96" s="135">
        <f t="shared" si="2"/>
        <v>0</v>
      </c>
      <c r="J96" s="107"/>
    </row>
    <row r="97" spans="1:12" ht="51">
      <c r="A97" s="28" t="s">
        <v>11</v>
      </c>
      <c r="B97" s="29" t="s">
        <v>83</v>
      </c>
      <c r="C97" s="109" t="s">
        <v>50</v>
      </c>
      <c r="D97" s="109">
        <v>3000</v>
      </c>
      <c r="E97" s="109"/>
      <c r="F97" s="135">
        <f>D97*E97</f>
        <v>0</v>
      </c>
      <c r="G97" s="135"/>
      <c r="H97" s="135"/>
      <c r="I97" s="135">
        <f t="shared" si="2"/>
        <v>0</v>
      </c>
      <c r="J97" s="107"/>
    </row>
    <row r="98" spans="1:12" ht="76.5">
      <c r="A98" s="134" t="s">
        <v>12</v>
      </c>
      <c r="B98" s="39" t="s">
        <v>84</v>
      </c>
      <c r="C98" s="131" t="s">
        <v>50</v>
      </c>
      <c r="D98" s="109">
        <v>10000</v>
      </c>
      <c r="E98" s="109"/>
      <c r="F98" s="135">
        <f>D98*E98</f>
        <v>0</v>
      </c>
      <c r="G98" s="135"/>
      <c r="H98" s="135"/>
      <c r="I98" s="135">
        <f t="shared" si="2"/>
        <v>0</v>
      </c>
      <c r="J98" s="107"/>
      <c r="K98" s="2"/>
      <c r="L98" s="7"/>
    </row>
    <row r="99" spans="1:12">
      <c r="A99" s="1"/>
      <c r="B99" s="154" t="s">
        <v>110</v>
      </c>
      <c r="C99" s="114"/>
      <c r="D99" s="161"/>
      <c r="E99" s="157" t="s">
        <v>76</v>
      </c>
      <c r="F99" s="157">
        <f>SUM(F94:F98)</f>
        <v>0</v>
      </c>
      <c r="G99" s="160"/>
      <c r="H99" s="157" t="s">
        <v>15</v>
      </c>
      <c r="I99" s="157">
        <f>F99*1.08</f>
        <v>0</v>
      </c>
      <c r="J99" s="160"/>
      <c r="K99" s="2"/>
      <c r="L99" s="7"/>
    </row>
    <row r="100" spans="1:12" ht="56.45" customHeight="1">
      <c r="A100" s="149"/>
      <c r="B100" s="122" t="s">
        <v>57</v>
      </c>
      <c r="C100" s="114"/>
      <c r="D100" s="163"/>
      <c r="E100" s="163"/>
      <c r="F100" s="159"/>
      <c r="G100" s="159"/>
      <c r="H100" s="167"/>
      <c r="I100" s="159"/>
      <c r="J100" s="159"/>
    </row>
    <row r="101" spans="1:12">
      <c r="A101" s="149"/>
      <c r="B101" s="149"/>
      <c r="C101" s="2"/>
      <c r="D101" s="66"/>
      <c r="E101" s="55"/>
      <c r="F101" s="45"/>
      <c r="G101" s="66"/>
      <c r="H101" s="66"/>
      <c r="I101" s="45"/>
      <c r="J101" s="2"/>
    </row>
    <row r="102" spans="1:12" s="149" customFormat="1">
      <c r="A102" s="1"/>
      <c r="B102" s="2"/>
      <c r="C102" s="2"/>
      <c r="D102" s="47"/>
      <c r="E102" s="55"/>
      <c r="F102" s="45"/>
      <c r="G102" s="46"/>
      <c r="H102" s="47"/>
      <c r="I102" s="45"/>
      <c r="J102" s="2"/>
    </row>
    <row r="103" spans="1:12">
      <c r="A103" s="1"/>
      <c r="B103" s="2"/>
      <c r="C103" s="2"/>
      <c r="D103" s="66"/>
      <c r="E103" s="55"/>
      <c r="F103" s="45"/>
      <c r="G103" s="66"/>
      <c r="H103" s="66"/>
      <c r="I103" s="45"/>
      <c r="J103" s="2"/>
    </row>
    <row r="104" spans="1:12">
      <c r="A104" s="54"/>
      <c r="B104" s="42" t="s">
        <v>94</v>
      </c>
      <c r="C104" s="50"/>
      <c r="D104" s="50"/>
      <c r="E104" s="82"/>
      <c r="F104" s="132"/>
      <c r="G104" s="6"/>
      <c r="H104" s="2"/>
      <c r="I104" s="132"/>
    </row>
    <row r="105" spans="1:12">
      <c r="A105" s="48"/>
      <c r="B105" s="49" t="s">
        <v>18</v>
      </c>
      <c r="C105" s="83"/>
      <c r="D105" s="83"/>
      <c r="E105" s="100"/>
      <c r="F105" s="101"/>
      <c r="G105" s="83"/>
      <c r="H105" s="83"/>
      <c r="I105" s="101"/>
      <c r="J105" s="83"/>
    </row>
    <row r="106" spans="1:12" s="149" customFormat="1" ht="67.5">
      <c r="A106" s="15" t="s">
        <v>35</v>
      </c>
      <c r="B106" s="15" t="s">
        <v>36</v>
      </c>
      <c r="C106" s="16" t="s">
        <v>37</v>
      </c>
      <c r="D106" s="16" t="s">
        <v>38</v>
      </c>
      <c r="E106" s="17" t="s">
        <v>39</v>
      </c>
      <c r="F106" s="92" t="s">
        <v>40</v>
      </c>
      <c r="G106" s="19" t="s">
        <v>41</v>
      </c>
      <c r="H106" s="16" t="s">
        <v>42</v>
      </c>
      <c r="I106" s="93" t="s">
        <v>43</v>
      </c>
      <c r="J106" s="17" t="s">
        <v>86</v>
      </c>
    </row>
    <row r="107" spans="1:12" ht="13.5">
      <c r="A107" s="21"/>
      <c r="B107" s="22"/>
      <c r="C107" s="22"/>
      <c r="D107" s="102" t="s">
        <v>44</v>
      </c>
      <c r="E107" s="60" t="s">
        <v>45</v>
      </c>
      <c r="F107" s="103" t="s">
        <v>46</v>
      </c>
      <c r="G107" s="104"/>
      <c r="H107" s="104" t="s">
        <v>47</v>
      </c>
      <c r="I107" s="103" t="s">
        <v>48</v>
      </c>
      <c r="J107" s="104"/>
    </row>
    <row r="108" spans="1:12" ht="124.9" customHeight="1">
      <c r="A108" s="28" t="s">
        <v>49</v>
      </c>
      <c r="B108" s="29" t="s">
        <v>97</v>
      </c>
      <c r="C108" s="109" t="s">
        <v>0</v>
      </c>
      <c r="D108" s="109">
        <v>20000</v>
      </c>
      <c r="E108" s="109"/>
      <c r="F108" s="107">
        <f>D108*E108</f>
        <v>0</v>
      </c>
      <c r="G108" s="107"/>
      <c r="H108" s="107"/>
      <c r="I108" s="107">
        <f>F108*1.08</f>
        <v>0</v>
      </c>
      <c r="J108" s="107"/>
    </row>
    <row r="109" spans="1:12" ht="51">
      <c r="A109" s="1"/>
      <c r="B109" s="2"/>
      <c r="C109" s="114"/>
      <c r="D109" s="131"/>
      <c r="E109" s="96" t="s">
        <v>76</v>
      </c>
      <c r="F109" s="96">
        <f>F108</f>
        <v>0</v>
      </c>
      <c r="G109" s="131"/>
      <c r="H109" s="131" t="s">
        <v>15</v>
      </c>
      <c r="I109" s="96">
        <f>I108</f>
        <v>0</v>
      </c>
      <c r="J109" s="131"/>
    </row>
    <row r="110" spans="1:12">
      <c r="A110" s="149"/>
      <c r="B110" s="149"/>
      <c r="C110" s="2"/>
      <c r="D110" s="66"/>
      <c r="E110" s="55"/>
      <c r="F110" s="45"/>
      <c r="G110" s="66"/>
      <c r="H110" s="66"/>
      <c r="I110" s="45"/>
      <c r="J110" s="2"/>
    </row>
    <row r="111" spans="1:12">
      <c r="A111" s="54"/>
      <c r="B111" s="42" t="s">
        <v>95</v>
      </c>
      <c r="C111" s="50"/>
      <c r="D111" s="50"/>
      <c r="E111" s="82"/>
      <c r="F111" s="132"/>
      <c r="G111" s="6"/>
      <c r="H111" s="2"/>
      <c r="I111" s="132"/>
    </row>
    <row r="112" spans="1:12">
      <c r="A112" s="48"/>
      <c r="B112" s="49" t="s">
        <v>19</v>
      </c>
      <c r="C112" s="83"/>
      <c r="D112" s="83"/>
      <c r="E112" s="100"/>
      <c r="F112" s="101"/>
      <c r="G112" s="83"/>
      <c r="H112" s="83"/>
      <c r="I112" s="101"/>
      <c r="J112" s="83"/>
    </row>
    <row r="113" spans="1:10" ht="67.5">
      <c r="A113" s="15" t="s">
        <v>35</v>
      </c>
      <c r="B113" s="15" t="s">
        <v>36</v>
      </c>
      <c r="C113" s="16" t="s">
        <v>37</v>
      </c>
      <c r="D113" s="16" t="s">
        <v>38</v>
      </c>
      <c r="E113" s="17" t="s">
        <v>39</v>
      </c>
      <c r="F113" s="92" t="s">
        <v>40</v>
      </c>
      <c r="G113" s="19" t="s">
        <v>41</v>
      </c>
      <c r="H113" s="16" t="s">
        <v>42</v>
      </c>
      <c r="I113" s="93" t="s">
        <v>43</v>
      </c>
      <c r="J113" s="17" t="s">
        <v>86</v>
      </c>
    </row>
    <row r="114" spans="1:10" ht="13.5">
      <c r="A114" s="21"/>
      <c r="B114" s="22"/>
      <c r="C114" s="22"/>
      <c r="D114" s="102" t="s">
        <v>44</v>
      </c>
      <c r="E114" s="60" t="s">
        <v>45</v>
      </c>
      <c r="F114" s="103" t="s">
        <v>46</v>
      </c>
      <c r="G114" s="104"/>
      <c r="H114" s="104" t="s">
        <v>47</v>
      </c>
      <c r="I114" s="103" t="s">
        <v>48</v>
      </c>
      <c r="J114" s="104"/>
    </row>
    <row r="115" spans="1:10" ht="131.44999999999999" customHeight="1">
      <c r="A115" s="28" t="s">
        <v>49</v>
      </c>
      <c r="B115" s="29" t="s">
        <v>98</v>
      </c>
      <c r="C115" s="109" t="s">
        <v>0</v>
      </c>
      <c r="D115" s="109">
        <v>8000</v>
      </c>
      <c r="E115" s="109"/>
      <c r="F115" s="107">
        <f>D115*E115</f>
        <v>0</v>
      </c>
      <c r="G115" s="107"/>
      <c r="H115" s="107"/>
      <c r="I115" s="107">
        <f>F115*1.08</f>
        <v>0</v>
      </c>
      <c r="J115" s="107"/>
    </row>
    <row r="116" spans="1:10" ht="51" hidden="1">
      <c r="A116" s="1"/>
      <c r="B116" s="2"/>
      <c r="C116" s="114"/>
      <c r="D116" s="131"/>
      <c r="E116" s="131"/>
      <c r="F116" s="96">
        <f>F115</f>
        <v>0</v>
      </c>
      <c r="G116" s="131"/>
      <c r="H116" s="131" t="s">
        <v>15</v>
      </c>
      <c r="I116" s="96">
        <f>I115</f>
        <v>0</v>
      </c>
      <c r="J116" s="131"/>
    </row>
    <row r="117" spans="1:10" ht="51">
      <c r="A117" s="1"/>
      <c r="B117" s="2"/>
      <c r="C117" s="114"/>
      <c r="D117" s="131"/>
      <c r="E117" s="96" t="s">
        <v>76</v>
      </c>
      <c r="F117" s="96">
        <f>F116</f>
        <v>0</v>
      </c>
      <c r="G117" s="131"/>
      <c r="H117" s="96" t="s">
        <v>15</v>
      </c>
      <c r="I117" s="96">
        <f>I116</f>
        <v>0</v>
      </c>
      <c r="J117" s="131"/>
    </row>
    <row r="118" spans="1:10">
      <c r="A118" s="1"/>
      <c r="B118" s="2"/>
      <c r="C118" s="114"/>
      <c r="D118" s="114"/>
      <c r="E118" s="105"/>
      <c r="F118" s="105"/>
      <c r="G118" s="114"/>
      <c r="H118" s="114"/>
      <c r="I118" s="105"/>
      <c r="J118" s="114"/>
    </row>
    <row r="119" spans="1:10">
      <c r="A119" s="54"/>
      <c r="B119" s="42" t="s">
        <v>85</v>
      </c>
      <c r="C119" s="54"/>
      <c r="D119" s="71"/>
      <c r="E119" s="72"/>
      <c r="F119" s="68"/>
      <c r="G119" s="68"/>
      <c r="H119" s="68"/>
      <c r="I119" s="68"/>
      <c r="J119" s="54"/>
    </row>
    <row r="120" spans="1:10">
      <c r="A120" s="48"/>
      <c r="B120" s="49" t="s">
        <v>87</v>
      </c>
      <c r="C120" s="70"/>
      <c r="D120" s="73"/>
      <c r="E120" s="74"/>
      <c r="F120" s="73"/>
      <c r="G120" s="73"/>
      <c r="H120" s="73"/>
      <c r="I120" s="73"/>
      <c r="J120" s="70"/>
    </row>
    <row r="121" spans="1:10" ht="67.5">
      <c r="A121" s="15" t="s">
        <v>35</v>
      </c>
      <c r="B121" s="15" t="s">
        <v>36</v>
      </c>
      <c r="C121" s="16" t="s">
        <v>37</v>
      </c>
      <c r="D121" s="33" t="s">
        <v>38</v>
      </c>
      <c r="E121" s="34" t="s">
        <v>39</v>
      </c>
      <c r="F121" s="18" t="s">
        <v>40</v>
      </c>
      <c r="G121" s="33" t="s">
        <v>41</v>
      </c>
      <c r="H121" s="33" t="s">
        <v>42</v>
      </c>
      <c r="I121" s="33" t="s">
        <v>43</v>
      </c>
      <c r="J121" s="17" t="s">
        <v>86</v>
      </c>
    </row>
    <row r="122" spans="1:10" ht="13.5">
      <c r="A122" s="21"/>
      <c r="B122" s="22"/>
      <c r="C122" s="22"/>
      <c r="D122" s="35" t="s">
        <v>44</v>
      </c>
      <c r="E122" s="36" t="s">
        <v>45</v>
      </c>
      <c r="F122" s="37" t="s">
        <v>46</v>
      </c>
      <c r="G122" s="37"/>
      <c r="H122" s="37" t="s">
        <v>47</v>
      </c>
      <c r="I122" s="37" t="s">
        <v>48</v>
      </c>
      <c r="J122" s="25"/>
    </row>
    <row r="123" spans="1:10" ht="155.44999999999999" customHeight="1">
      <c r="A123" s="28" t="s">
        <v>49</v>
      </c>
      <c r="B123" s="29" t="s">
        <v>112</v>
      </c>
      <c r="C123" s="109" t="s">
        <v>50</v>
      </c>
      <c r="D123" s="109">
        <v>500</v>
      </c>
      <c r="E123" s="109"/>
      <c r="F123" s="107">
        <f>D123*E123</f>
        <v>0</v>
      </c>
      <c r="G123" s="107"/>
      <c r="H123" s="107"/>
      <c r="I123" s="107">
        <f>F123*1.08</f>
        <v>0</v>
      </c>
      <c r="J123" s="107"/>
    </row>
    <row r="124" spans="1:10" ht="86.45" customHeight="1">
      <c r="A124" s="28" t="s">
        <v>51</v>
      </c>
      <c r="B124" s="29" t="s">
        <v>113</v>
      </c>
      <c r="C124" s="109" t="s">
        <v>50</v>
      </c>
      <c r="D124" s="109">
        <v>1000</v>
      </c>
      <c r="E124" s="109"/>
      <c r="F124" s="107">
        <f>D124*E124</f>
        <v>0</v>
      </c>
      <c r="G124" s="107"/>
      <c r="H124" s="107"/>
      <c r="I124" s="107">
        <f>F124*1.08</f>
        <v>0</v>
      </c>
      <c r="J124" s="107"/>
    </row>
    <row r="125" spans="1:10">
      <c r="A125" s="1"/>
      <c r="B125" s="154" t="s">
        <v>110</v>
      </c>
      <c r="C125" s="114"/>
      <c r="D125" s="161"/>
      <c r="E125" s="157" t="s">
        <v>115</v>
      </c>
      <c r="F125" s="157">
        <f>SUM(F123:F124)</f>
        <v>0</v>
      </c>
      <c r="G125" s="160"/>
      <c r="H125" s="157" t="s">
        <v>15</v>
      </c>
      <c r="I125" s="157">
        <f>SUM(I123:I124)</f>
        <v>0</v>
      </c>
      <c r="J125" s="160"/>
    </row>
    <row r="126" spans="1:10">
      <c r="A126" s="1"/>
      <c r="B126" s="154" t="s">
        <v>114</v>
      </c>
      <c r="C126" s="114"/>
      <c r="D126" s="162"/>
      <c r="E126" s="164"/>
      <c r="F126" s="158"/>
      <c r="G126" s="158"/>
      <c r="H126" s="166"/>
      <c r="I126" s="158"/>
      <c r="J126" s="158"/>
    </row>
    <row r="127" spans="1:10" ht="36.6" customHeight="1">
      <c r="A127" s="1"/>
      <c r="B127" s="1" t="s">
        <v>57</v>
      </c>
      <c r="C127" s="114"/>
      <c r="D127" s="163"/>
      <c r="E127" s="165"/>
      <c r="F127" s="159"/>
      <c r="G127" s="159"/>
      <c r="H127" s="167"/>
      <c r="I127" s="159"/>
      <c r="J127" s="159"/>
    </row>
    <row r="128" spans="1:10">
      <c r="A128" s="1"/>
      <c r="B128" s="1"/>
      <c r="C128" s="114"/>
      <c r="D128" s="114"/>
      <c r="E128" s="114"/>
      <c r="F128" s="105"/>
      <c r="G128" s="114"/>
      <c r="H128" s="114"/>
      <c r="I128" s="105"/>
      <c r="J128" s="114"/>
    </row>
    <row r="129" spans="1:10">
      <c r="A129" s="8"/>
      <c r="B129" s="9" t="s">
        <v>96</v>
      </c>
      <c r="C129" s="2"/>
      <c r="D129" s="2"/>
      <c r="E129" s="4"/>
      <c r="F129" s="5"/>
      <c r="G129" s="6"/>
      <c r="H129" s="2"/>
      <c r="I129" s="2"/>
      <c r="J129" s="2"/>
    </row>
    <row r="130" spans="1:10">
      <c r="A130" s="8"/>
      <c r="B130" s="10" t="s">
        <v>16</v>
      </c>
      <c r="C130" s="8"/>
      <c r="D130" s="8"/>
      <c r="E130" s="123"/>
      <c r="F130" s="11"/>
      <c r="G130" s="12"/>
      <c r="H130" s="13"/>
      <c r="I130" s="13"/>
      <c r="J130" s="14"/>
    </row>
    <row r="131" spans="1:10" ht="67.5">
      <c r="A131" s="15" t="s">
        <v>35</v>
      </c>
      <c r="B131" s="15" t="s">
        <v>36</v>
      </c>
      <c r="C131" s="16" t="s">
        <v>37</v>
      </c>
      <c r="D131" s="16" t="s">
        <v>38</v>
      </c>
      <c r="E131" s="17" t="s">
        <v>39</v>
      </c>
      <c r="F131" s="18" t="s">
        <v>40</v>
      </c>
      <c r="G131" s="19" t="s">
        <v>41</v>
      </c>
      <c r="H131" s="16" t="s">
        <v>42</v>
      </c>
      <c r="I131" s="16" t="s">
        <v>43</v>
      </c>
      <c r="J131" s="16" t="s">
        <v>86</v>
      </c>
    </row>
    <row r="132" spans="1:10" ht="13.5">
      <c r="A132" s="21"/>
      <c r="B132" s="22"/>
      <c r="C132" s="22"/>
      <c r="D132" s="23" t="s">
        <v>44</v>
      </c>
      <c r="E132" s="24" t="s">
        <v>45</v>
      </c>
      <c r="F132" s="25" t="s">
        <v>46</v>
      </c>
      <c r="G132" s="25"/>
      <c r="H132" s="25" t="s">
        <v>47</v>
      </c>
      <c r="I132" s="25" t="s">
        <v>48</v>
      </c>
      <c r="J132" s="25"/>
    </row>
    <row r="133" spans="1:10" ht="251.25" customHeight="1">
      <c r="A133" s="28" t="s">
        <v>49</v>
      </c>
      <c r="B133" s="129" t="s">
        <v>88</v>
      </c>
      <c r="C133" s="129" t="s">
        <v>50</v>
      </c>
      <c r="D133" s="124">
        <v>1500</v>
      </c>
      <c r="E133" s="125"/>
      <c r="F133" s="126">
        <f>D133*E133</f>
        <v>0</v>
      </c>
      <c r="G133" s="126"/>
      <c r="H133" s="126">
        <v>23</v>
      </c>
      <c r="I133" s="126">
        <f>F133*1.23</f>
        <v>0</v>
      </c>
      <c r="J133" s="27"/>
    </row>
    <row r="134" spans="1:10" ht="60.6" customHeight="1">
      <c r="A134" s="1"/>
      <c r="B134" s="2"/>
      <c r="C134" s="2"/>
      <c r="D134" s="127"/>
      <c r="E134" s="156" t="s">
        <v>115</v>
      </c>
      <c r="F134" s="128">
        <f>SUM(F133:F133)</f>
        <v>0</v>
      </c>
      <c r="G134" s="127"/>
      <c r="H134" s="128" t="s">
        <v>15</v>
      </c>
      <c r="I134" s="128">
        <f>SUM(I133:I133)</f>
        <v>0</v>
      </c>
      <c r="J134" s="30"/>
    </row>
  </sheetData>
  <sheetProtection selectLockedCells="1" selectUnlockedCells="1"/>
  <mergeCells count="99">
    <mergeCell ref="A61:A62"/>
    <mergeCell ref="C61:C62"/>
    <mergeCell ref="D61:D62"/>
    <mergeCell ref="E61:E62"/>
    <mergeCell ref="F61:F62"/>
    <mergeCell ref="H1:I1"/>
    <mergeCell ref="D26:D27"/>
    <mergeCell ref="E26:E27"/>
    <mergeCell ref="F26:F27"/>
    <mergeCell ref="I26:I27"/>
    <mergeCell ref="D10:D12"/>
    <mergeCell ref="E10:E12"/>
    <mergeCell ref="F10:F12"/>
    <mergeCell ref="G10:G12"/>
    <mergeCell ref="H10:H12"/>
    <mergeCell ref="I10:I12"/>
    <mergeCell ref="C26:C27"/>
    <mergeCell ref="G26:G27"/>
    <mergeCell ref="H26:H27"/>
    <mergeCell ref="J26:J27"/>
    <mergeCell ref="C28:C30"/>
    <mergeCell ref="D28:D30"/>
    <mergeCell ref="E28:E30"/>
    <mergeCell ref="F28:F30"/>
    <mergeCell ref="G28:G30"/>
    <mergeCell ref="H28:H30"/>
    <mergeCell ref="I28:I30"/>
    <mergeCell ref="J28:J30"/>
    <mergeCell ref="F35:F36"/>
    <mergeCell ref="I35:I36"/>
    <mergeCell ref="G35:G36"/>
    <mergeCell ref="H35:H36"/>
    <mergeCell ref="C37:C38"/>
    <mergeCell ref="D37:D38"/>
    <mergeCell ref="E37:E38"/>
    <mergeCell ref="F37:F38"/>
    <mergeCell ref="G37:G38"/>
    <mergeCell ref="H37:H38"/>
    <mergeCell ref="I37:I38"/>
    <mergeCell ref="E35:E36"/>
    <mergeCell ref="D35:D36"/>
    <mergeCell ref="D63:D66"/>
    <mergeCell ref="J37:J38"/>
    <mergeCell ref="C54:C56"/>
    <mergeCell ref="E54:E56"/>
    <mergeCell ref="D54:D56"/>
    <mergeCell ref="F54:F56"/>
    <mergeCell ref="G54:G56"/>
    <mergeCell ref="I54:I56"/>
    <mergeCell ref="J54:J56"/>
    <mergeCell ref="H54:H56"/>
    <mergeCell ref="J61:J62"/>
    <mergeCell ref="G61:G62"/>
    <mergeCell ref="H61:H62"/>
    <mergeCell ref="J63:J66"/>
    <mergeCell ref="C63:C65"/>
    <mergeCell ref="I57:I60"/>
    <mergeCell ref="C57:C60"/>
    <mergeCell ref="D57:D60"/>
    <mergeCell ref="E57:E60"/>
    <mergeCell ref="F57:F60"/>
    <mergeCell ref="G57:G60"/>
    <mergeCell ref="J10:J12"/>
    <mergeCell ref="D76:D79"/>
    <mergeCell ref="E76:E79"/>
    <mergeCell ref="F76:F79"/>
    <mergeCell ref="G76:G79"/>
    <mergeCell ref="H76:H79"/>
    <mergeCell ref="I76:I79"/>
    <mergeCell ref="J76:J79"/>
    <mergeCell ref="J57:J60"/>
    <mergeCell ref="E63:E66"/>
    <mergeCell ref="F63:F66"/>
    <mergeCell ref="H63:H66"/>
    <mergeCell ref="I63:I66"/>
    <mergeCell ref="G63:G66"/>
    <mergeCell ref="H57:H60"/>
    <mergeCell ref="I61:I62"/>
    <mergeCell ref="I86:I87"/>
    <mergeCell ref="J86:J87"/>
    <mergeCell ref="D99:D100"/>
    <mergeCell ref="F99:F100"/>
    <mergeCell ref="E99:E100"/>
    <mergeCell ref="G99:G100"/>
    <mergeCell ref="H99:H100"/>
    <mergeCell ref="I99:I100"/>
    <mergeCell ref="J99:J100"/>
    <mergeCell ref="D86:D87"/>
    <mergeCell ref="E86:E87"/>
    <mergeCell ref="F86:F87"/>
    <mergeCell ref="G86:G87"/>
    <mergeCell ref="H86:H87"/>
    <mergeCell ref="I125:I127"/>
    <mergeCell ref="J125:J127"/>
    <mergeCell ref="D125:D127"/>
    <mergeCell ref="E125:E127"/>
    <mergeCell ref="F125:F127"/>
    <mergeCell ref="G125:G127"/>
    <mergeCell ref="H125:H127"/>
  </mergeCells>
  <phoneticPr fontId="18" type="noConversion"/>
  <pageMargins left="0.74803149606299213" right="0.74803149606299213" top="0.51181102362204722" bottom="0.51181102362204722" header="0.51181102362204722" footer="0.51181102362204722"/>
  <pageSetup paperSize="9" scale="60" firstPageNumber="0" orientation="landscape" horizontalDpi="300" verticalDpi="300" r:id="rId1"/>
  <headerFooter alignWithMargins="0">
    <oddHeader>&amp;LWCPIT/EA/381-54/2024&amp;RZałącznik nr 2 do SWZ</oddHeader>
    <oddFooter>&amp;LWCPIT/EA/381-54/2024&amp;RZałącznik nr 2 do SWZ</oddFooter>
  </headerFooter>
  <rowBreaks count="5" manualBreakCount="5">
    <brk id="31" max="9" man="1"/>
    <brk id="39" max="9" man="1"/>
    <brk id="48" max="9" man="1"/>
    <brk id="60" max="9" man="1"/>
    <brk id="68" max="9" man="1"/>
  </rowBreaks>
  <colBreaks count="2" manualBreakCount="2">
    <brk id="10" max="992" man="1"/>
    <brk id="11" max="9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Odzież ochronna 2024</vt:lpstr>
      <vt:lpstr>Arkusz1</vt:lpstr>
      <vt:lpstr>'Odzież ochronna 2024'!Obszar_wydruku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akasprzyk</cp:lastModifiedBy>
  <cp:lastPrinted>2024-07-03T12:38:25Z</cp:lastPrinted>
  <dcterms:created xsi:type="dcterms:W3CDTF">2019-05-07T06:41:47Z</dcterms:created>
  <dcterms:modified xsi:type="dcterms:W3CDTF">2024-07-19T07:13:10Z</dcterms:modified>
</cp:coreProperties>
</file>