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 1" sheetId="1" r:id="rId1"/>
    <sheet name="Arkusz1" sheetId="2" state="hidden" r:id="rId2"/>
    <sheet name="Arkusz2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2"/>
  <c r="J12"/>
  <c r="I12"/>
  <c r="G12"/>
  <c r="F71" i="1" l="1"/>
  <c r="E71"/>
  <c r="J56"/>
  <c r="F73" l="1"/>
  <c r="K56"/>
  <c r="H56"/>
</calcChain>
</file>

<file path=xl/sharedStrings.xml><?xml version="1.0" encoding="utf-8"?>
<sst xmlns="http://schemas.openxmlformats.org/spreadsheetml/2006/main" count="137" uniqueCount="72">
  <si>
    <t xml:space="preserve">Tabela nr 1     Opis przedmiotu zamówienia FORMULARZ CENOWY </t>
  </si>
  <si>
    <r>
      <rPr>
        <b/>
        <sz val="14"/>
        <rFont val="Bookman Old Style"/>
        <family val="1"/>
        <charset val="238"/>
      </rPr>
      <t xml:space="preserve">Za okres </t>
    </r>
    <r>
      <rPr>
        <b/>
        <sz val="14"/>
        <color rgb="FFFF0000"/>
        <rFont val="Bookman Old Style"/>
        <family val="1"/>
        <charset val="238"/>
      </rPr>
      <t>11-12 2024 r</t>
    </r>
  </si>
  <si>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</si>
  <si>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</si>
  <si>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</si>
  <si>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</si>
  <si>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</si>
  <si>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</si>
  <si>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</si>
  <si>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</si>
  <si>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</si>
  <si>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</si>
  <si>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</si>
  <si>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</si>
  <si>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</si>
  <si>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</si>
  <si>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</si>
  <si>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</si>
  <si>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</si>
  <si>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F= D x E</t>
  </si>
  <si>
    <t>G = F x ….% Vat</t>
  </si>
  <si>
    <t>H= F + G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</si>
  <si>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W-2.12T/W-2.1_PO</t>
    </r>
  </si>
  <si>
    <t>Paliwo gazowe gr/kWh (W-2.12T)</t>
  </si>
  <si>
    <t>≥ 110</t>
  </si>
  <si>
    <t>Opłata abonamentowa zł/m-c  (W-2.12T)</t>
  </si>
  <si>
    <t>Opłata dystrybucyjna zmienna gr/kWh (W-2.1_PO)</t>
  </si>
  <si>
    <t xml:space="preserve">Opłata dystrybucyjna stała  zł/m-c (W-2.1_PO) 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</si>
  <si>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W-3.12T/W-3.6_PO</t>
    </r>
  </si>
  <si>
    <t>Paliwo gazowe gr/kWh (W-3.12T)</t>
  </si>
  <si>
    <t>Opłata abonamentowa zł/m-c (W-3.12T)</t>
  </si>
  <si>
    <t>Opłata dystrybucyjna zmienna gr/kWh (W-3.6_PO)</t>
  </si>
  <si>
    <t>Opłata dystrybucyjna stała  zł/m-c (W-3.6_PO)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</si>
  <si>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W-5/W-5.1_PO</t>
    </r>
  </si>
  <si>
    <t>Paliwo gazowe gr/kWh (W-5)</t>
  </si>
  <si>
    <t>Opłata abonamentowa zł/m-c (W-5)</t>
  </si>
  <si>
    <t>Opłata dystrybucyjna zmienna gr/kWh (W-5.1_PO)</t>
  </si>
  <si>
    <t>Opłata dystrybucyjna stała  zł/m-c (W-5.1_PO)</t>
  </si>
  <si>
    <t>1464 x 1021</t>
  </si>
  <si>
    <t>Opłata dystrybucyjna zmienna gr/kWh ( W-6A.1_PO)</t>
  </si>
  <si>
    <t>1464 x 2277</t>
  </si>
  <si>
    <t xml:space="preserve">Tabela nr 2   Opis przedmiotu zamówienia FORMULARZ CENOWY </t>
  </si>
  <si>
    <t>Razem: (tabela nr 1+ tabela nr 2)</t>
  </si>
  <si>
    <t>L.p.</t>
  </si>
  <si>
    <t>Szpital</t>
  </si>
  <si>
    <t>Grupa taryfowa</t>
  </si>
  <si>
    <t>Moc umowna kWh/h</t>
  </si>
  <si>
    <t>Przewidywane zużycie kWh w okresach:</t>
  </si>
  <si>
    <t>Poznań</t>
  </si>
  <si>
    <t>Chodzież</t>
  </si>
  <si>
    <t>BW-5 / W-6A.1</t>
  </si>
  <si>
    <t>BW-3.12T / W-3.6</t>
  </si>
  <si>
    <t>Ludwikowo</t>
  </si>
  <si>
    <t>BW-5/W-5.1_PO</t>
  </si>
  <si>
    <t>BW-3.12T/W-3.6_PO</t>
  </si>
  <si>
    <t>BW-2.12T/W-2.1_PO</t>
  </si>
  <si>
    <t>suma: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</si>
  <si>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W-5/W-6A.1_PO</t>
    </r>
  </si>
  <si>
    <t>Paliwo gazowe gr/kWh ( W-5 )</t>
  </si>
  <si>
    <t>Opłata handlowa zł/m-c ( W-5 )</t>
  </si>
  <si>
    <t>Opłata dystrybucyjna stała  gr/kWh/h ( W-6A.1_PO)</t>
  </si>
  <si>
    <t>Razem  kWh:</t>
  </si>
  <si>
    <r>
      <t>Za okres 0</t>
    </r>
    <r>
      <rPr>
        <b/>
        <sz val="14"/>
        <color rgb="FFFF0000"/>
        <rFont val="Bookman Old Style"/>
        <family val="1"/>
        <charset val="238"/>
      </rPr>
      <t>1-10 2025 r</t>
    </r>
  </si>
  <si>
    <t>Moc umowna dla taryfy W-5; W-6A.1_PO  jest sumą mocy wszystkich punktów poboru i wynosi:  2 277 kWh/h</t>
  </si>
  <si>
    <t>Moc umowna dla taryfy W-5/W-5.1_PO  jest sumą mocy wszystkich punktów poboru i wynosi:  1 021 kWh/h</t>
  </si>
  <si>
    <r>
      <t xml:space="preserve">Moc umowna dla taryfy W-2.12T/W-2.1_PO wynosi  </t>
    </r>
    <r>
      <rPr>
        <sz val="12"/>
        <rFont val="Czcionka tekstu podstawowego"/>
        <charset val="238"/>
      </rPr>
      <t>≥</t>
    </r>
    <r>
      <rPr>
        <sz val="8.4"/>
        <rFont val="Bookman Old Style"/>
        <family val="1"/>
        <charset val="238"/>
      </rPr>
      <t xml:space="preserve"> 110 </t>
    </r>
    <r>
      <rPr>
        <sz val="12"/>
        <rFont val="Bookman Old Style"/>
        <family val="1"/>
        <charset val="238"/>
      </rPr>
      <t xml:space="preserve"> kWh/h</t>
    </r>
  </si>
  <si>
    <r>
      <t xml:space="preserve">Moc umowna dla taryfy  W-3.12T/W-3.6_PO  wynosi  </t>
    </r>
    <r>
      <rPr>
        <sz val="12"/>
        <rFont val="Czcionka tekstu podstawowego"/>
        <charset val="238"/>
      </rPr>
      <t>≥</t>
    </r>
    <r>
      <rPr>
        <sz val="8.4"/>
        <rFont val="Bookman Old Style"/>
        <family val="1"/>
        <charset val="238"/>
      </rPr>
      <t xml:space="preserve"> 110 </t>
    </r>
    <r>
      <rPr>
        <sz val="12"/>
        <rFont val="Bookman Old Style"/>
        <family val="1"/>
        <charset val="238"/>
      </rPr>
      <t xml:space="preserve"> kWh/h</t>
    </r>
  </si>
  <si>
    <t>Zestawienie przewidywanej ilości zużycia gazu w kWh za okres listopad grudzień 2024 oraz styczeń październik 2025</t>
  </si>
  <si>
    <t>2024: listopad -grudzień</t>
  </si>
  <si>
    <t>2025: styczeń - październik</t>
  </si>
  <si>
    <t>7296 x 1021</t>
  </si>
  <si>
    <t>7296 x 2277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</si>
</sst>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  <numFmt numFmtId="168" formatCode="0.000000"/>
  </numFmts>
  <fonts count="18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4"/>
      <name val="Bookman Old Style"/>
      <family val="1"/>
      <charset val="238"/>
    </font>
    <font>
      <sz val="14"/>
      <name val="Bookman Old Style"/>
      <family val="1"/>
      <charset val="238"/>
    </font>
    <font>
      <b/>
      <sz val="14"/>
      <color rgb="FFFF0000"/>
      <name val="Bookman Old Style"/>
      <family val="1"/>
      <charset val="238"/>
    </font>
    <font>
      <sz val="14"/>
      <color rgb="FF000000"/>
      <name val="Czcionka tekstu podstawowego"/>
      <family val="2"/>
      <charset val="238"/>
    </font>
    <font>
      <sz val="12"/>
      <color rgb="FFFF000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rgb="FFC9211E"/>
      <name val="Bookman Old Style"/>
      <family val="1"/>
      <charset val="238"/>
    </font>
    <font>
      <sz val="12"/>
      <color rgb="FF00B0F0"/>
      <name val="Bookman Old Style"/>
      <family val="1"/>
      <charset val="238"/>
    </font>
    <font>
      <sz val="12"/>
      <color rgb="FFC00000"/>
      <name val="Bookman Old Style"/>
      <family val="1"/>
      <charset val="238"/>
    </font>
    <font>
      <b/>
      <sz val="16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sz val="12"/>
      <color theme="1"/>
      <name val="Bookman Old Style"/>
      <family val="1"/>
      <charset val="238"/>
    </font>
    <font>
      <sz val="12"/>
      <name val="Czcionka tekstu podstawowego"/>
      <charset val="238"/>
    </font>
    <font>
      <sz val="8.4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5" fontId="14" fillId="0" borderId="0" applyBorder="0" applyProtection="0"/>
    <xf numFmtId="0" fontId="1" fillId="0" borderId="0"/>
    <xf numFmtId="164" fontId="14" fillId="0" borderId="0" applyBorder="0" applyProtection="0"/>
  </cellStyleXfs>
  <cellXfs count="121">
    <xf numFmtId="0" fontId="0" fillId="0" borderId="0" xfId="0"/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/>
    <xf numFmtId="0" fontId="4" fillId="0" borderId="0" xfId="2" applyFont="1" applyAlignment="1" applyProtection="1">
      <alignment horizontal="left" vertical="top"/>
    </xf>
    <xf numFmtId="0" fontId="5" fillId="0" borderId="0" xfId="2" applyFont="1" applyAlignment="1" applyProtection="1">
      <alignment horizontal="left" vertical="top"/>
    </xf>
    <xf numFmtId="0" fontId="4" fillId="0" borderId="0" xfId="2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2" fillId="2" borderId="1" xfId="2" applyFont="1" applyFill="1" applyBorder="1" applyAlignment="1" applyProtection="1">
      <alignment horizontal="left" vertical="top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3" borderId="2" xfId="2" applyFont="1" applyFill="1" applyBorder="1" applyAlignment="1" applyProtection="1">
      <alignment horizontal="left" vertical="top" wrapText="1"/>
    </xf>
    <xf numFmtId="10" fontId="2" fillId="2" borderId="2" xfId="2" applyNumberFormat="1" applyFont="1" applyFill="1" applyBorder="1" applyAlignment="1" applyProtection="1">
      <alignment horizontal="left" vertical="top" wrapText="1"/>
    </xf>
    <xf numFmtId="4" fontId="2" fillId="3" borderId="2" xfId="2" applyNumberFormat="1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/>
    </xf>
    <xf numFmtId="0" fontId="2" fillId="2" borderId="3" xfId="2" applyFont="1" applyFill="1" applyBorder="1" applyAlignment="1" applyProtection="1">
      <alignment horizontal="left" vertical="top" wrapText="1"/>
    </xf>
    <xf numFmtId="3" fontId="10" fillId="0" borderId="5" xfId="2" applyNumberFormat="1" applyFont="1" applyBorder="1" applyAlignment="1" applyProtection="1">
      <alignment horizontal="right" vertical="center"/>
    </xf>
    <xf numFmtId="0" fontId="10" fillId="0" borderId="7" xfId="2" applyFont="1" applyBorder="1" applyAlignment="1" applyProtection="1">
      <alignment horizontal="right" vertical="top"/>
    </xf>
    <xf numFmtId="165" fontId="10" fillId="0" borderId="5" xfId="2" applyNumberFormat="1" applyFont="1" applyBorder="1" applyAlignment="1" applyProtection="1">
      <alignment horizontal="left" vertical="top"/>
    </xf>
    <xf numFmtId="10" fontId="10" fillId="0" borderId="5" xfId="2" applyNumberFormat="1" applyFont="1" applyBorder="1" applyAlignment="1" applyProtection="1">
      <alignment horizontal="right" vertical="top"/>
    </xf>
    <xf numFmtId="0" fontId="2" fillId="0" borderId="2" xfId="2" applyFont="1" applyBorder="1" applyAlignment="1" applyProtection="1">
      <alignment horizontal="right" vertical="center"/>
    </xf>
    <xf numFmtId="4" fontId="10" fillId="0" borderId="8" xfId="2" applyNumberFormat="1" applyFont="1" applyBorder="1" applyAlignment="1" applyProtection="1">
      <alignment horizontal="right" vertical="top"/>
    </xf>
    <xf numFmtId="165" fontId="10" fillId="0" borderId="1" xfId="2" applyNumberFormat="1" applyFont="1" applyBorder="1" applyAlignment="1" applyProtection="1">
      <alignment horizontal="right" vertical="top"/>
    </xf>
    <xf numFmtId="10" fontId="10" fillId="0" borderId="1" xfId="2" applyNumberFormat="1" applyFont="1" applyBorder="1" applyAlignment="1" applyProtection="1">
      <alignment horizontal="right" vertical="top"/>
    </xf>
    <xf numFmtId="3" fontId="10" fillId="0" borderId="1" xfId="2" applyNumberFormat="1" applyFont="1" applyBorder="1" applyAlignment="1" applyProtection="1">
      <alignment horizontal="right" vertical="center"/>
    </xf>
    <xf numFmtId="0" fontId="10" fillId="0" borderId="8" xfId="2" applyFont="1" applyBorder="1" applyAlignment="1" applyProtection="1">
      <alignment horizontal="right" vertical="top"/>
    </xf>
    <xf numFmtId="3" fontId="2" fillId="0" borderId="1" xfId="2" applyNumberFormat="1" applyFont="1" applyBorder="1" applyAlignment="1" applyProtection="1">
      <alignment horizontal="right" vertical="center"/>
    </xf>
    <xf numFmtId="3" fontId="11" fillId="0" borderId="5" xfId="2" applyNumberFormat="1" applyFont="1" applyBorder="1" applyAlignment="1" applyProtection="1">
      <alignment horizontal="right" vertical="center"/>
    </xf>
    <xf numFmtId="0" fontId="11" fillId="0" borderId="7" xfId="2" applyFont="1" applyBorder="1" applyAlignment="1" applyProtection="1">
      <alignment horizontal="right" vertical="top"/>
    </xf>
    <xf numFmtId="165" fontId="11" fillId="0" borderId="5" xfId="2" applyNumberFormat="1" applyFont="1" applyBorder="1" applyAlignment="1" applyProtection="1">
      <alignment horizontal="right" vertical="top"/>
    </xf>
    <xf numFmtId="10" fontId="12" fillId="0" borderId="5" xfId="2" applyNumberFormat="1" applyFont="1" applyBorder="1" applyAlignment="1" applyProtection="1">
      <alignment horizontal="right" vertical="top"/>
    </xf>
    <xf numFmtId="4" fontId="11" fillId="0" borderId="8" xfId="2" applyNumberFormat="1" applyFont="1" applyBorder="1" applyAlignment="1" applyProtection="1">
      <alignment horizontal="right" vertical="top"/>
    </xf>
    <xf numFmtId="165" fontId="11" fillId="0" borderId="1" xfId="2" applyNumberFormat="1" applyFont="1" applyBorder="1" applyAlignment="1" applyProtection="1">
      <alignment horizontal="right" vertical="top"/>
    </xf>
    <xf numFmtId="10" fontId="12" fillId="0" borderId="1" xfId="2" applyNumberFormat="1" applyFont="1" applyBorder="1" applyAlignment="1" applyProtection="1">
      <alignment horizontal="right" vertical="top"/>
    </xf>
    <xf numFmtId="3" fontId="11" fillId="0" borderId="1" xfId="2" applyNumberFormat="1" applyFont="1" applyBorder="1" applyAlignment="1" applyProtection="1">
      <alignment horizontal="right" vertical="center"/>
    </xf>
    <xf numFmtId="0" fontId="11" fillId="0" borderId="8" xfId="2" applyFont="1" applyBorder="1" applyAlignment="1" applyProtection="1">
      <alignment horizontal="right" vertical="top"/>
    </xf>
    <xf numFmtId="165" fontId="10" fillId="0" borderId="5" xfId="2" applyNumberFormat="1" applyFont="1" applyBorder="1" applyAlignment="1" applyProtection="1">
      <alignment horizontal="right" vertical="top"/>
    </xf>
    <xf numFmtId="4" fontId="8" fillId="0" borderId="1" xfId="2" applyNumberFormat="1" applyFont="1" applyBorder="1" applyAlignment="1" applyProtection="1">
      <alignment horizontal="right" vertical="top"/>
    </xf>
    <xf numFmtId="165" fontId="8" fillId="0" borderId="1" xfId="1" applyFont="1" applyBorder="1" applyAlignment="1" applyProtection="1">
      <alignment horizontal="right" vertical="top"/>
    </xf>
    <xf numFmtId="167" fontId="8" fillId="0" borderId="1" xfId="2" applyNumberFormat="1" applyFont="1" applyBorder="1" applyAlignment="1" applyProtection="1">
      <alignment horizontal="right" vertical="top"/>
    </xf>
    <xf numFmtId="2" fontId="11" fillId="0" borderId="8" xfId="2" applyNumberFormat="1" applyFont="1" applyBorder="1" applyAlignment="1" applyProtection="1">
      <alignment horizontal="right" vertical="top"/>
    </xf>
    <xf numFmtId="167" fontId="8" fillId="0" borderId="2" xfId="2" applyNumberFormat="1" applyFont="1" applyBorder="1" applyAlignment="1" applyProtection="1">
      <alignment horizontal="right" vertical="top"/>
    </xf>
    <xf numFmtId="3" fontId="11" fillId="0" borderId="4" xfId="2" applyNumberFormat="1" applyFont="1" applyBorder="1" applyAlignment="1" applyProtection="1">
      <alignment horizontal="right" vertical="center"/>
    </xf>
    <xf numFmtId="3" fontId="2" fillId="0" borderId="2" xfId="2" applyNumberFormat="1" applyFont="1" applyBorder="1" applyAlignment="1" applyProtection="1">
      <alignment horizontal="right" vertical="center"/>
    </xf>
    <xf numFmtId="0" fontId="11" fillId="0" borderId="9" xfId="2" applyFont="1" applyBorder="1" applyAlignment="1" applyProtection="1">
      <alignment horizontal="right" vertical="top" wrapText="1"/>
    </xf>
    <xf numFmtId="165" fontId="8" fillId="0" borderId="2" xfId="2" applyNumberFormat="1" applyFont="1" applyBorder="1" applyAlignment="1" applyProtection="1">
      <alignment horizontal="right" vertical="top"/>
    </xf>
    <xf numFmtId="0" fontId="2" fillId="0" borderId="0" xfId="2" applyFont="1" applyAlignment="1" applyProtection="1">
      <alignment horizontal="left" vertical="top"/>
    </xf>
    <xf numFmtId="0" fontId="9" fillId="0" borderId="0" xfId="2" applyFont="1" applyAlignment="1" applyProtection="1">
      <alignment horizontal="left" vertical="top"/>
    </xf>
    <xf numFmtId="0" fontId="4" fillId="5" borderId="1" xfId="0" applyFont="1" applyFill="1" applyBorder="1" applyAlignment="1" applyProtection="1">
      <alignment horizontal="center" vertical="center" wrapText="1"/>
    </xf>
    <xf numFmtId="165" fontId="13" fillId="5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top" wrapText="1"/>
    </xf>
    <xf numFmtId="165" fontId="13" fillId="0" borderId="0" xfId="0" applyNumberFormat="1" applyFont="1" applyBorder="1" applyAlignment="1" applyProtection="1">
      <alignment vertical="top" wrapText="1"/>
    </xf>
    <xf numFmtId="0" fontId="9" fillId="0" borderId="1" xfId="2" applyFont="1" applyBorder="1" applyAlignment="1" applyProtection="1">
      <alignment horizontal="left" vertical="top" wrapText="1"/>
    </xf>
    <xf numFmtId="2" fontId="2" fillId="0" borderId="0" xfId="3" applyNumberFormat="1" applyFont="1" applyBorder="1" applyAlignment="1" applyProtection="1">
      <alignment horizontal="left" vertical="top"/>
    </xf>
    <xf numFmtId="0" fontId="2" fillId="0" borderId="1" xfId="2" applyFont="1" applyBorder="1" applyAlignment="1" applyProtection="1">
      <alignment horizontal="left" vertical="top"/>
    </xf>
    <xf numFmtId="0" fontId="9" fillId="0" borderId="1" xfId="2" applyFont="1" applyBorder="1" applyAlignment="1" applyProtection="1">
      <alignment horizontal="left" vertical="top"/>
    </xf>
    <xf numFmtId="0" fontId="2" fillId="0" borderId="1" xfId="2" applyFont="1" applyBorder="1" applyAlignment="1" applyProtection="1">
      <alignment horizontal="right" vertical="top"/>
    </xf>
    <xf numFmtId="3" fontId="2" fillId="0" borderId="1" xfId="3" applyNumberFormat="1" applyFont="1" applyBorder="1" applyAlignment="1" applyProtection="1">
      <alignment horizontal="right" vertical="top"/>
    </xf>
    <xf numFmtId="1" fontId="2" fillId="0" borderId="0" xfId="3" applyNumberFormat="1" applyFont="1" applyBorder="1" applyAlignment="1" applyProtection="1">
      <alignment horizontal="right" vertical="top"/>
    </xf>
    <xf numFmtId="3" fontId="2" fillId="0" borderId="0" xfId="3" applyNumberFormat="1" applyFont="1" applyBorder="1" applyAlignment="1" applyProtection="1">
      <alignment horizontal="right" vertical="top"/>
    </xf>
    <xf numFmtId="0" fontId="11" fillId="0" borderId="1" xfId="2" applyFont="1" applyBorder="1" applyAlignment="1" applyProtection="1">
      <alignment horizontal="left" vertical="top"/>
    </xf>
    <xf numFmtId="3" fontId="11" fillId="0" borderId="1" xfId="3" applyNumberFormat="1" applyFont="1" applyBorder="1" applyAlignment="1" applyProtection="1">
      <alignment horizontal="right" vertical="top"/>
    </xf>
    <xf numFmtId="0" fontId="2" fillId="0" borderId="0" xfId="2" applyFont="1" applyBorder="1" applyAlignment="1" applyProtection="1">
      <alignment horizontal="left" vertical="top"/>
    </xf>
    <xf numFmtId="1" fontId="2" fillId="0" borderId="0" xfId="2" applyNumberFormat="1" applyFont="1" applyBorder="1" applyAlignment="1" applyProtection="1">
      <alignment horizontal="left" vertical="top"/>
    </xf>
    <xf numFmtId="3" fontId="10" fillId="0" borderId="1" xfId="3" applyNumberFormat="1" applyFont="1" applyBorder="1" applyAlignment="1" applyProtection="1">
      <alignment horizontal="right" vertical="top"/>
    </xf>
    <xf numFmtId="0" fontId="2" fillId="0" borderId="0" xfId="2" applyFont="1" applyAlignment="1" applyProtection="1">
      <alignment horizontal="right" vertical="top"/>
    </xf>
    <xf numFmtId="3" fontId="2" fillId="0" borderId="0" xfId="2" applyNumberFormat="1" applyFont="1" applyBorder="1" applyAlignment="1" applyProtection="1">
      <alignment horizontal="left" vertical="top"/>
    </xf>
    <xf numFmtId="1" fontId="2" fillId="0" borderId="0" xfId="2" applyNumberFormat="1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1" fontId="2" fillId="0" borderId="0" xfId="0" applyNumberFormat="1" applyFont="1" applyBorder="1" applyAlignment="1" applyProtection="1">
      <alignment horizontal="right" vertical="top"/>
    </xf>
    <xf numFmtId="49" fontId="2" fillId="0" borderId="0" xfId="3" applyNumberFormat="1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0" fontId="8" fillId="0" borderId="1" xfId="2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3" fontId="9" fillId="0" borderId="1" xfId="0" applyNumberFormat="1" applyFont="1" applyBorder="1" applyAlignment="1" applyProtection="1">
      <alignment horizontal="right" vertical="top"/>
    </xf>
    <xf numFmtId="3" fontId="4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 wrapText="1"/>
    </xf>
    <xf numFmtId="3" fontId="8" fillId="0" borderId="1" xfId="2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right" vertical="top" wrapText="1"/>
    </xf>
    <xf numFmtId="4" fontId="8" fillId="0" borderId="1" xfId="2" applyNumberFormat="1" applyFont="1" applyBorder="1" applyAlignment="1">
      <alignment horizontal="right" vertical="top"/>
    </xf>
    <xf numFmtId="10" fontId="8" fillId="0" borderId="1" xfId="2" applyNumberFormat="1" applyFont="1" applyBorder="1" applyAlignment="1">
      <alignment horizontal="right" vertical="top"/>
    </xf>
    <xf numFmtId="44" fontId="8" fillId="0" borderId="1" xfId="1" applyNumberFormat="1" applyFont="1" applyBorder="1" applyAlignment="1">
      <alignment horizontal="right" vertical="top"/>
    </xf>
    <xf numFmtId="167" fontId="8" fillId="0" borderId="1" xfId="2" applyNumberFormat="1" applyFont="1" applyBorder="1" applyAlignment="1">
      <alignment horizontal="right" vertical="top"/>
    </xf>
    <xf numFmtId="3" fontId="8" fillId="0" borderId="4" xfId="2" applyNumberFormat="1" applyFont="1" applyBorder="1" applyAlignment="1">
      <alignment horizontal="right" vertical="center"/>
    </xf>
    <xf numFmtId="10" fontId="8" fillId="0" borderId="2" xfId="2" applyNumberFormat="1" applyFont="1" applyBorder="1" applyAlignment="1">
      <alignment horizontal="right" vertical="top"/>
    </xf>
    <xf numFmtId="168" fontId="11" fillId="0" borderId="2" xfId="2" applyNumberFormat="1" applyFont="1" applyBorder="1" applyAlignment="1" applyProtection="1">
      <alignment horizontal="right" vertical="top" wrapText="1"/>
    </xf>
    <xf numFmtId="2" fontId="8" fillId="0" borderId="2" xfId="2" applyNumberFormat="1" applyFont="1" applyBorder="1" applyAlignment="1">
      <alignment horizontal="right" vertical="top" wrapText="1"/>
    </xf>
    <xf numFmtId="0" fontId="2" fillId="4" borderId="0" xfId="2" applyFont="1" applyFill="1" applyBorder="1" applyAlignment="1" applyProtection="1">
      <alignment horizontal="left" vertical="center"/>
    </xf>
    <xf numFmtId="0" fontId="9" fillId="2" borderId="0" xfId="2" applyFont="1" applyFill="1" applyBorder="1" applyAlignment="1" applyProtection="1">
      <alignment horizontal="center" vertical="top"/>
    </xf>
    <xf numFmtId="165" fontId="9" fillId="2" borderId="0" xfId="2" applyNumberFormat="1" applyFont="1" applyFill="1" applyBorder="1" applyAlignment="1" applyProtection="1">
      <alignment horizontal="center" vertical="top"/>
    </xf>
    <xf numFmtId="10" fontId="10" fillId="0" borderId="0" xfId="2" applyNumberFormat="1" applyFont="1" applyBorder="1" applyAlignment="1" applyProtection="1">
      <alignment horizontal="right" vertical="top"/>
    </xf>
    <xf numFmtId="3" fontId="2" fillId="0" borderId="0" xfId="0" applyNumberFormat="1" applyFont="1" applyBorder="1" applyAlignment="1" applyProtection="1">
      <alignment horizontal="left" vertical="top"/>
    </xf>
    <xf numFmtId="3" fontId="10" fillId="0" borderId="0" xfId="3" applyNumberFormat="1" applyFont="1" applyBorder="1" applyAlignment="1" applyProtection="1">
      <alignment horizontal="right" vertical="top"/>
    </xf>
    <xf numFmtId="3" fontId="11" fillId="0" borderId="0" xfId="3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/>
    </xf>
    <xf numFmtId="0" fontId="2" fillId="0" borderId="4" xfId="2" applyFont="1" applyBorder="1" applyAlignment="1" applyProtection="1">
      <alignment horizontal="left" vertical="top" wrapText="1"/>
    </xf>
    <xf numFmtId="0" fontId="2" fillId="0" borderId="5" xfId="2" applyFont="1" applyBorder="1" applyAlignment="1" applyProtection="1">
      <alignment horizontal="left" vertical="center" wrapText="1"/>
    </xf>
    <xf numFmtId="0" fontId="2" fillId="0" borderId="5" xfId="2" applyFont="1" applyBorder="1" applyAlignment="1" applyProtection="1">
      <alignment horizontal="center" vertical="center"/>
    </xf>
    <xf numFmtId="3" fontId="2" fillId="4" borderId="6" xfId="2" applyNumberFormat="1" applyFont="1" applyFill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left" vertical="center" wrapText="1"/>
    </xf>
    <xf numFmtId="0" fontId="2" fillId="0" borderId="2" xfId="2" applyFont="1" applyBorder="1" applyAlignment="1" applyProtection="1">
      <alignment horizontal="left" vertical="center" wrapText="1"/>
    </xf>
    <xf numFmtId="0" fontId="11" fillId="0" borderId="5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left" vertical="top" wrapText="1"/>
    </xf>
    <xf numFmtId="0" fontId="2" fillId="0" borderId="2" xfId="2" applyFont="1" applyBorder="1" applyAlignment="1" applyProtection="1">
      <alignment horizontal="center" vertical="center"/>
    </xf>
    <xf numFmtId="166" fontId="2" fillId="4" borderId="2" xfId="2" applyNumberFormat="1" applyFont="1" applyFill="1" applyBorder="1" applyAlignment="1" applyProtection="1">
      <alignment horizontal="center" vertical="center"/>
    </xf>
    <xf numFmtId="165" fontId="9" fillId="2" borderId="1" xfId="2" applyNumberFormat="1" applyFont="1" applyFill="1" applyBorder="1" applyAlignment="1" applyProtection="1">
      <alignment horizontal="center" vertical="top"/>
    </xf>
    <xf numFmtId="0" fontId="2" fillId="4" borderId="1" xfId="2" applyFont="1" applyFill="1" applyBorder="1" applyAlignment="1" applyProtection="1">
      <alignment horizontal="left" vertical="top"/>
    </xf>
    <xf numFmtId="0" fontId="9" fillId="2" borderId="1" xfId="2" applyFont="1" applyFill="1" applyBorder="1" applyAlignment="1" applyProtection="1">
      <alignment horizontal="center" vertical="top"/>
    </xf>
    <xf numFmtId="0" fontId="15" fillId="0" borderId="5" xfId="2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/>
    </xf>
    <xf numFmtId="166" fontId="2" fillId="4" borderId="1" xfId="2" applyNumberFormat="1" applyFont="1" applyFill="1" applyBorder="1" applyAlignment="1" applyProtection="1">
      <alignment horizontal="center" vertical="center"/>
    </xf>
    <xf numFmtId="165" fontId="9" fillId="2" borderId="1" xfId="2" applyNumberFormat="1" applyFont="1" applyFill="1" applyBorder="1" applyAlignment="1" applyProtection="1">
      <alignment horizontal="center" vertical="center"/>
    </xf>
    <xf numFmtId="0" fontId="9" fillId="0" borderId="10" xfId="2" applyFont="1" applyBorder="1" applyAlignment="1" applyProtection="1">
      <alignment horizontal="center" vertical="top" wrapText="1"/>
    </xf>
    <xf numFmtId="0" fontId="9" fillId="0" borderId="1" xfId="2" applyFont="1" applyBorder="1" applyAlignment="1" applyProtection="1">
      <alignment horizontal="center" vertical="top"/>
    </xf>
    <xf numFmtId="0" fontId="9" fillId="0" borderId="1" xfId="2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2" borderId="1" xfId="2" applyFont="1" applyFill="1" applyBorder="1" applyAlignment="1" applyProtection="1">
      <alignment horizontal="center" vertical="center"/>
    </xf>
    <xf numFmtId="10" fontId="9" fillId="0" borderId="1" xfId="2" applyNumberFormat="1" applyFont="1" applyBorder="1" applyAlignment="1" applyProtection="1">
      <alignment horizontal="right" vertical="center"/>
    </xf>
  </cellXfs>
  <cellStyles count="4">
    <cellStyle name="Normalny" xfId="0" builtinId="0"/>
    <cellStyle name="Normalny 2" xfId="2"/>
    <cellStyle name="Walutowy" xfId="1" builtinId="4"/>
    <cellStyle name="Walutowy 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73"/>
  <sheetViews>
    <sheetView tabSelected="1" topLeftCell="A34" zoomScale="70" zoomScaleNormal="70" workbookViewId="0">
      <selection activeCell="N55" sqref="N55"/>
    </sheetView>
  </sheetViews>
  <sheetFormatPr defaultColWidth="15.625" defaultRowHeight="15.75"/>
  <cols>
    <col min="1" max="1" width="25.5" style="1" customWidth="1"/>
    <col min="2" max="2" width="15.625" style="1"/>
    <col min="3" max="3" width="21.875" style="1" customWidth="1"/>
    <col min="4" max="4" width="7.625" style="1" customWidth="1"/>
    <col min="5" max="5" width="12.25" style="1" customWidth="1"/>
    <col min="6" max="6" width="19.875" style="1" customWidth="1"/>
    <col min="7" max="7" width="24.5" style="1" customWidth="1"/>
    <col min="8" max="8" width="26.875" style="1" customWidth="1"/>
    <col min="9" max="9" width="12.625" style="1" customWidth="1"/>
    <col min="10" max="10" width="23.25" style="1" customWidth="1"/>
    <col min="11" max="11" width="25.125" style="1" customWidth="1"/>
    <col min="12" max="1022" width="15.625" style="1"/>
  </cols>
  <sheetData>
    <row r="2" spans="1:1022">
      <c r="A2" s="2"/>
    </row>
    <row r="3" spans="1:1022" s="7" customFormat="1" ht="23.25" customHeight="1">
      <c r="A3" s="3" t="s">
        <v>0</v>
      </c>
      <c r="B3" s="4"/>
      <c r="C3" s="4"/>
      <c r="D3" s="3"/>
      <c r="E3" s="4"/>
      <c r="F3" s="3" t="s">
        <v>1</v>
      </c>
      <c r="G3" s="4"/>
      <c r="H3" s="3"/>
      <c r="I3" s="3"/>
      <c r="J3" s="4"/>
      <c r="K3" s="5" t="s">
        <v>2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1:1022" ht="49.5" customHeight="1">
      <c r="A4" s="95" t="s">
        <v>3</v>
      </c>
      <c r="B4" s="95"/>
      <c r="C4" s="95"/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022" ht="24.75" customHeight="1">
      <c r="A5" s="96"/>
      <c r="B5" s="96"/>
      <c r="C5" s="96"/>
      <c r="D5" s="9"/>
      <c r="E5" s="9"/>
      <c r="F5" s="9"/>
      <c r="G5" s="10" t="s">
        <v>12</v>
      </c>
      <c r="H5" s="10" t="s">
        <v>13</v>
      </c>
      <c r="I5" s="11">
        <v>0</v>
      </c>
      <c r="J5" s="12">
        <v>0</v>
      </c>
      <c r="K5" s="10" t="s">
        <v>13</v>
      </c>
    </row>
    <row r="6" spans="1:1022" ht="23.25" customHeight="1" thickBot="1">
      <c r="A6" s="97" t="s">
        <v>14</v>
      </c>
      <c r="B6" s="97"/>
      <c r="C6" s="97"/>
      <c r="D6" s="13" t="s">
        <v>15</v>
      </c>
      <c r="E6" s="14" t="s">
        <v>16</v>
      </c>
      <c r="F6" s="14" t="s">
        <v>17</v>
      </c>
      <c r="G6" s="13" t="s">
        <v>18</v>
      </c>
      <c r="H6" s="14" t="s">
        <v>19</v>
      </c>
      <c r="I6" s="14"/>
      <c r="J6" s="14" t="s">
        <v>20</v>
      </c>
      <c r="K6" s="14" t="s">
        <v>21</v>
      </c>
    </row>
    <row r="7" spans="1:1022" ht="23.25" customHeight="1" thickTop="1" thickBot="1">
      <c r="A7" s="98" t="s">
        <v>22</v>
      </c>
      <c r="B7" s="99" t="s">
        <v>23</v>
      </c>
      <c r="C7" s="99"/>
      <c r="D7" s="100">
        <v>1</v>
      </c>
      <c r="E7" s="101" t="s">
        <v>24</v>
      </c>
      <c r="F7" s="15">
        <v>3627</v>
      </c>
      <c r="G7" s="16"/>
      <c r="H7" s="17"/>
      <c r="I7" s="18"/>
      <c r="J7" s="17"/>
      <c r="K7" s="17"/>
    </row>
    <row r="8" spans="1:1022" ht="44.25" customHeight="1" thickTop="1" thickBot="1">
      <c r="A8" s="98"/>
      <c r="B8" s="102" t="s">
        <v>25</v>
      </c>
      <c r="C8" s="102"/>
      <c r="D8" s="100"/>
      <c r="E8" s="101"/>
      <c r="F8" s="19">
        <v>2</v>
      </c>
      <c r="G8" s="20"/>
      <c r="H8" s="17"/>
      <c r="I8" s="22"/>
      <c r="J8" s="17"/>
      <c r="K8" s="17"/>
    </row>
    <row r="9" spans="1:1022" ht="39" customHeight="1" thickTop="1" thickBot="1">
      <c r="A9" s="98"/>
      <c r="B9" s="102" t="s">
        <v>26</v>
      </c>
      <c r="C9" s="102"/>
      <c r="D9" s="100"/>
      <c r="E9" s="101"/>
      <c r="F9" s="23">
        <v>3627</v>
      </c>
      <c r="G9" s="24"/>
      <c r="H9" s="17"/>
      <c r="I9" s="22"/>
      <c r="J9" s="17"/>
      <c r="K9" s="17"/>
    </row>
    <row r="10" spans="1:1022" ht="42.75" customHeight="1" thickTop="1" thickBot="1">
      <c r="A10" s="98"/>
      <c r="B10" s="103" t="s">
        <v>27</v>
      </c>
      <c r="C10" s="103"/>
      <c r="D10" s="100"/>
      <c r="E10" s="101"/>
      <c r="F10" s="25">
        <v>2</v>
      </c>
      <c r="G10" s="24"/>
      <c r="H10" s="17"/>
      <c r="I10" s="22"/>
      <c r="J10" s="17"/>
      <c r="K10" s="17"/>
    </row>
    <row r="11" spans="1:1022" ht="24.75" customHeight="1" thickTop="1" thickBot="1">
      <c r="A11" s="98" t="s">
        <v>28</v>
      </c>
      <c r="B11" s="99" t="s">
        <v>29</v>
      </c>
      <c r="C11" s="99"/>
      <c r="D11" s="104">
        <v>3</v>
      </c>
      <c r="E11" s="101" t="s">
        <v>24</v>
      </c>
      <c r="F11" s="26">
        <v>56012</v>
      </c>
      <c r="G11" s="27"/>
      <c r="H11" s="17"/>
      <c r="I11" s="29"/>
      <c r="J11" s="17"/>
      <c r="K11" s="17"/>
    </row>
    <row r="12" spans="1:1022" ht="37.5" customHeight="1" thickTop="1" thickBot="1">
      <c r="A12" s="98"/>
      <c r="B12" s="102" t="s">
        <v>30</v>
      </c>
      <c r="C12" s="102"/>
      <c r="D12" s="104"/>
      <c r="E12" s="101"/>
      <c r="F12" s="19">
        <v>2</v>
      </c>
      <c r="G12" s="30"/>
      <c r="H12" s="17"/>
      <c r="I12" s="32"/>
      <c r="J12" s="17"/>
      <c r="K12" s="17"/>
    </row>
    <row r="13" spans="1:1022" ht="36.75" customHeight="1" thickTop="1" thickBot="1">
      <c r="A13" s="98"/>
      <c r="B13" s="102" t="s">
        <v>31</v>
      </c>
      <c r="C13" s="102"/>
      <c r="D13" s="104"/>
      <c r="E13" s="101"/>
      <c r="F13" s="33">
        <v>56012</v>
      </c>
      <c r="G13" s="34"/>
      <c r="H13" s="17"/>
      <c r="I13" s="32"/>
      <c r="J13" s="17"/>
      <c r="K13" s="17"/>
    </row>
    <row r="14" spans="1:1022" ht="37.5" customHeight="1" thickTop="1" thickBot="1">
      <c r="A14" s="98"/>
      <c r="B14" s="103" t="s">
        <v>32</v>
      </c>
      <c r="C14" s="103"/>
      <c r="D14" s="104"/>
      <c r="E14" s="101"/>
      <c r="F14" s="25">
        <v>2</v>
      </c>
      <c r="G14" s="34"/>
      <c r="H14" s="17"/>
      <c r="I14" s="32"/>
      <c r="J14" s="17"/>
      <c r="K14" s="17"/>
    </row>
    <row r="15" spans="1:1022" ht="24" customHeight="1" thickTop="1" thickBot="1">
      <c r="A15" s="98" t="s">
        <v>33</v>
      </c>
      <c r="B15" s="99" t="s">
        <v>34</v>
      </c>
      <c r="C15" s="99"/>
      <c r="D15" s="100">
        <v>4</v>
      </c>
      <c r="E15" s="101">
        <v>1021</v>
      </c>
      <c r="F15" s="15">
        <v>350814</v>
      </c>
      <c r="G15" s="16"/>
      <c r="H15" s="35"/>
      <c r="I15" s="18"/>
      <c r="J15" s="35"/>
      <c r="K15" s="35"/>
    </row>
    <row r="16" spans="1:1022" ht="30" customHeight="1" thickTop="1" thickBot="1">
      <c r="A16" s="98"/>
      <c r="B16" s="102" t="s">
        <v>35</v>
      </c>
      <c r="C16" s="102"/>
      <c r="D16" s="100"/>
      <c r="E16" s="101"/>
      <c r="F16" s="19">
        <v>2</v>
      </c>
      <c r="G16" s="24"/>
      <c r="H16" s="35"/>
      <c r="I16" s="22"/>
      <c r="J16" s="35"/>
      <c r="K16" s="35"/>
    </row>
    <row r="17" spans="1:1022" ht="38.25" customHeight="1" thickTop="1" thickBot="1">
      <c r="A17" s="98"/>
      <c r="B17" s="102" t="s">
        <v>36</v>
      </c>
      <c r="C17" s="102"/>
      <c r="D17" s="100"/>
      <c r="E17" s="101"/>
      <c r="F17" s="23">
        <v>350814</v>
      </c>
      <c r="G17" s="24"/>
      <c r="H17" s="35"/>
      <c r="I17" s="22"/>
      <c r="J17" s="35"/>
      <c r="K17" s="35"/>
    </row>
    <row r="18" spans="1:1022" ht="35.25" customHeight="1" thickTop="1">
      <c r="A18" s="98"/>
      <c r="B18" s="103" t="s">
        <v>37</v>
      </c>
      <c r="C18" s="103"/>
      <c r="D18" s="100"/>
      <c r="E18" s="101"/>
      <c r="F18" s="25" t="s">
        <v>38</v>
      </c>
      <c r="G18" s="24"/>
      <c r="H18" s="21"/>
      <c r="I18" s="22"/>
      <c r="J18" s="21"/>
      <c r="K18" s="21"/>
    </row>
    <row r="19" spans="1:1022" ht="27.75" customHeight="1">
      <c r="A19" s="105" t="s">
        <v>57</v>
      </c>
      <c r="B19" s="102" t="s">
        <v>58</v>
      </c>
      <c r="C19" s="102"/>
      <c r="D19" s="106">
        <v>2</v>
      </c>
      <c r="E19" s="107">
        <v>2277</v>
      </c>
      <c r="F19" s="33">
        <v>1383009</v>
      </c>
      <c r="G19" s="85"/>
      <c r="H19" s="36"/>
      <c r="I19" s="22"/>
      <c r="J19" s="37"/>
      <c r="K19" s="38"/>
    </row>
    <row r="20" spans="1:1022" ht="23.25" customHeight="1">
      <c r="A20" s="105"/>
      <c r="B20" s="102" t="s">
        <v>59</v>
      </c>
      <c r="C20" s="102"/>
      <c r="D20" s="106"/>
      <c r="E20" s="107"/>
      <c r="F20" s="25">
        <v>2</v>
      </c>
      <c r="G20" s="39"/>
      <c r="H20" s="36"/>
      <c r="I20" s="22"/>
      <c r="J20" s="37"/>
      <c r="K20" s="38"/>
    </row>
    <row r="21" spans="1:1022" ht="39.75" customHeight="1">
      <c r="A21" s="105"/>
      <c r="B21" s="102" t="s">
        <v>39</v>
      </c>
      <c r="C21" s="102"/>
      <c r="D21" s="106"/>
      <c r="E21" s="107"/>
      <c r="F21" s="41">
        <v>1383009</v>
      </c>
      <c r="G21" s="34"/>
      <c r="H21" s="36"/>
      <c r="I21" s="22"/>
      <c r="J21" s="37"/>
      <c r="K21" s="38"/>
    </row>
    <row r="22" spans="1:1022" ht="36.75" customHeight="1">
      <c r="A22" s="105"/>
      <c r="B22" s="102" t="s">
        <v>60</v>
      </c>
      <c r="C22" s="102"/>
      <c r="D22" s="106"/>
      <c r="E22" s="107"/>
      <c r="F22" s="42" t="s">
        <v>40</v>
      </c>
      <c r="G22" s="43"/>
      <c r="H22" s="44"/>
      <c r="I22" s="22"/>
      <c r="J22" s="44"/>
      <c r="K22" s="40"/>
    </row>
    <row r="23" spans="1:1022" ht="34.5" customHeight="1">
      <c r="A23" s="109" t="s">
        <v>65</v>
      </c>
      <c r="B23" s="109"/>
      <c r="C23" s="109"/>
      <c r="D23" s="109"/>
      <c r="E23" s="109"/>
      <c r="F23" s="109"/>
      <c r="G23" s="110"/>
      <c r="H23" s="108"/>
      <c r="I23" s="22"/>
      <c r="J23" s="108"/>
      <c r="K23" s="108"/>
    </row>
    <row r="24" spans="1:1022" ht="27" customHeight="1">
      <c r="A24" s="109" t="s">
        <v>66</v>
      </c>
      <c r="B24" s="109"/>
      <c r="C24" s="109"/>
      <c r="D24" s="109"/>
      <c r="E24" s="109"/>
      <c r="F24" s="109"/>
      <c r="G24" s="110"/>
      <c r="H24" s="108"/>
      <c r="I24" s="22"/>
      <c r="J24" s="108"/>
      <c r="K24" s="108"/>
    </row>
    <row r="25" spans="1:1022" ht="27" customHeight="1">
      <c r="A25" s="109" t="s">
        <v>64</v>
      </c>
      <c r="B25" s="109"/>
      <c r="C25" s="109"/>
      <c r="D25" s="109"/>
      <c r="E25" s="109"/>
      <c r="F25" s="109"/>
      <c r="G25" s="88"/>
      <c r="H25" s="89"/>
      <c r="I25" s="90"/>
      <c r="J25" s="89"/>
      <c r="K25" s="89"/>
    </row>
    <row r="26" spans="1:1022" ht="27" customHeight="1">
      <c r="A26" s="109" t="s">
        <v>63</v>
      </c>
      <c r="B26" s="109"/>
      <c r="C26" s="109"/>
      <c r="D26" s="109"/>
      <c r="E26" s="109"/>
      <c r="F26" s="109"/>
      <c r="G26" s="88"/>
      <c r="H26" s="89"/>
      <c r="I26" s="90"/>
      <c r="J26" s="89"/>
      <c r="K26" s="89"/>
    </row>
    <row r="27" spans="1:1022" ht="27" customHeight="1">
      <c r="A27" s="87"/>
      <c r="B27" s="87"/>
      <c r="C27" s="87"/>
      <c r="D27" s="87"/>
      <c r="E27" s="87"/>
      <c r="F27" s="87"/>
      <c r="G27" s="88"/>
      <c r="H27" s="89"/>
      <c r="I27" s="90"/>
      <c r="J27" s="89"/>
      <c r="K27" s="89"/>
    </row>
    <row r="28" spans="1:1022" ht="27" customHeight="1">
      <c r="A28" s="87"/>
      <c r="B28" s="87"/>
      <c r="C28" s="87"/>
      <c r="D28" s="87"/>
      <c r="E28" s="87"/>
      <c r="F28" s="87"/>
      <c r="G28" s="88"/>
      <c r="H28" s="89"/>
      <c r="I28" s="90"/>
      <c r="J28" s="89"/>
      <c r="K28" s="89"/>
    </row>
    <row r="29" spans="1:1022" ht="27" customHeight="1">
      <c r="A29" s="87"/>
      <c r="B29" s="87"/>
      <c r="C29" s="87"/>
      <c r="D29" s="87"/>
      <c r="E29" s="87"/>
      <c r="F29" s="87"/>
      <c r="G29" s="88"/>
      <c r="H29" s="89"/>
      <c r="I29" s="90"/>
      <c r="J29" s="89"/>
      <c r="K29" s="89"/>
    </row>
    <row r="30" spans="1:1022" ht="27" customHeight="1">
      <c r="A30" s="87"/>
      <c r="B30" s="87"/>
      <c r="C30" s="87"/>
      <c r="D30" s="87"/>
      <c r="E30" s="87"/>
      <c r="F30" s="87"/>
      <c r="G30" s="88"/>
      <c r="H30" s="89"/>
      <c r="I30" s="90"/>
      <c r="J30" s="89"/>
      <c r="K30" s="89"/>
    </row>
    <row r="31" spans="1:1022" ht="39.75" customHeight="1">
      <c r="G31" s="45"/>
      <c r="H31" s="45"/>
      <c r="I31" s="45"/>
      <c r="J31" s="45"/>
    </row>
    <row r="32" spans="1:1022" s="7" customFormat="1" ht="24" customHeight="1">
      <c r="A32" s="3" t="s">
        <v>41</v>
      </c>
      <c r="B32" s="4"/>
      <c r="C32" s="4"/>
      <c r="D32" s="3"/>
      <c r="E32" s="4"/>
      <c r="F32" s="3" t="s">
        <v>62</v>
      </c>
      <c r="G32" s="4"/>
      <c r="H32" s="3"/>
      <c r="I32" s="3"/>
      <c r="J32" s="4"/>
      <c r="K32" s="5" t="s">
        <v>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</row>
    <row r="33" spans="1:11" ht="49.5" customHeight="1">
      <c r="A33" s="95" t="s">
        <v>3</v>
      </c>
      <c r="B33" s="95"/>
      <c r="C33" s="95"/>
      <c r="D33" s="8" t="s">
        <v>4</v>
      </c>
      <c r="E33" s="8" t="s">
        <v>5</v>
      </c>
      <c r="F33" s="8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8" t="s">
        <v>11</v>
      </c>
    </row>
    <row r="34" spans="1:11" ht="24.75" customHeight="1">
      <c r="A34" s="96"/>
      <c r="B34" s="96"/>
      <c r="C34" s="96"/>
      <c r="D34" s="9"/>
      <c r="E34" s="9"/>
      <c r="F34" s="9"/>
      <c r="G34" s="10" t="s">
        <v>12</v>
      </c>
      <c r="H34" s="10" t="s">
        <v>13</v>
      </c>
      <c r="I34" s="11">
        <v>0</v>
      </c>
      <c r="J34" s="12">
        <v>0</v>
      </c>
      <c r="K34" s="10" t="s">
        <v>13</v>
      </c>
    </row>
    <row r="35" spans="1:11" ht="23.25" customHeight="1">
      <c r="A35" s="97" t="s">
        <v>14</v>
      </c>
      <c r="B35" s="97"/>
      <c r="C35" s="97"/>
      <c r="D35" s="13" t="s">
        <v>15</v>
      </c>
      <c r="E35" s="14" t="s">
        <v>16</v>
      </c>
      <c r="F35" s="14" t="s">
        <v>17</v>
      </c>
      <c r="G35" s="13" t="s">
        <v>18</v>
      </c>
      <c r="H35" s="14" t="s">
        <v>19</v>
      </c>
      <c r="I35" s="14"/>
      <c r="J35" s="14" t="s">
        <v>20</v>
      </c>
      <c r="K35" s="14" t="s">
        <v>21</v>
      </c>
    </row>
    <row r="36" spans="1:11" ht="23.25" customHeight="1" thickTop="1" thickBot="1">
      <c r="A36" s="98" t="s">
        <v>22</v>
      </c>
      <c r="B36" s="99" t="s">
        <v>23</v>
      </c>
      <c r="C36" s="99"/>
      <c r="D36" s="100">
        <v>1</v>
      </c>
      <c r="E36" s="101" t="s">
        <v>24</v>
      </c>
      <c r="F36" s="15">
        <v>1500</v>
      </c>
      <c r="G36" s="16"/>
      <c r="H36" s="35"/>
      <c r="I36" s="18"/>
      <c r="J36" s="35"/>
      <c r="K36" s="35"/>
    </row>
    <row r="37" spans="1:11" ht="42" customHeight="1" thickTop="1" thickBot="1">
      <c r="A37" s="98"/>
      <c r="B37" s="102" t="s">
        <v>25</v>
      </c>
      <c r="C37" s="102"/>
      <c r="D37" s="100"/>
      <c r="E37" s="101"/>
      <c r="F37" s="19">
        <v>10</v>
      </c>
      <c r="G37" s="20"/>
      <c r="H37" s="35"/>
      <c r="I37" s="22"/>
      <c r="J37" s="35"/>
      <c r="K37" s="35"/>
    </row>
    <row r="38" spans="1:11" ht="34.5" customHeight="1" thickTop="1" thickBot="1">
      <c r="A38" s="98"/>
      <c r="B38" s="102" t="s">
        <v>26</v>
      </c>
      <c r="C38" s="102"/>
      <c r="D38" s="100"/>
      <c r="E38" s="101"/>
      <c r="F38" s="23">
        <v>1500</v>
      </c>
      <c r="G38" s="24"/>
      <c r="H38" s="35"/>
      <c r="I38" s="22"/>
      <c r="J38" s="35"/>
      <c r="K38" s="35"/>
    </row>
    <row r="39" spans="1:11" ht="36.75" customHeight="1" thickTop="1" thickBot="1">
      <c r="A39" s="98"/>
      <c r="B39" s="103" t="s">
        <v>27</v>
      </c>
      <c r="C39" s="103"/>
      <c r="D39" s="100"/>
      <c r="E39" s="101"/>
      <c r="F39" s="25">
        <v>10</v>
      </c>
      <c r="G39" s="24"/>
      <c r="H39" s="35"/>
      <c r="I39" s="22"/>
      <c r="J39" s="35"/>
      <c r="K39" s="35"/>
    </row>
    <row r="40" spans="1:11" ht="28.5" customHeight="1" thickTop="1" thickBot="1">
      <c r="A40" s="98" t="s">
        <v>28</v>
      </c>
      <c r="B40" s="99" t="s">
        <v>29</v>
      </c>
      <c r="C40" s="99"/>
      <c r="D40" s="111">
        <v>3</v>
      </c>
      <c r="E40" s="101" t="s">
        <v>24</v>
      </c>
      <c r="F40" s="26">
        <v>130579</v>
      </c>
      <c r="G40" s="16"/>
      <c r="H40" s="28"/>
      <c r="I40" s="18"/>
      <c r="J40" s="28"/>
      <c r="K40" s="28"/>
    </row>
    <row r="41" spans="1:11" ht="33.75" customHeight="1" thickTop="1" thickBot="1">
      <c r="A41" s="98"/>
      <c r="B41" s="102" t="s">
        <v>30</v>
      </c>
      <c r="C41" s="102"/>
      <c r="D41" s="111"/>
      <c r="E41" s="101"/>
      <c r="F41" s="19">
        <v>10</v>
      </c>
      <c r="G41" s="20"/>
      <c r="H41" s="28"/>
      <c r="I41" s="22"/>
      <c r="J41" s="31"/>
      <c r="K41" s="28"/>
    </row>
    <row r="42" spans="1:11" ht="36.75" customHeight="1" thickTop="1" thickBot="1">
      <c r="A42" s="98"/>
      <c r="B42" s="102" t="s">
        <v>31</v>
      </c>
      <c r="C42" s="102"/>
      <c r="D42" s="111"/>
      <c r="E42" s="101"/>
      <c r="F42" s="33">
        <v>130579</v>
      </c>
      <c r="G42" s="24"/>
      <c r="H42" s="28"/>
      <c r="I42" s="22"/>
      <c r="J42" s="31"/>
      <c r="K42" s="28"/>
    </row>
    <row r="43" spans="1:11" ht="37.5" customHeight="1" thickTop="1" thickBot="1">
      <c r="A43" s="98"/>
      <c r="B43" s="103" t="s">
        <v>32</v>
      </c>
      <c r="C43" s="103"/>
      <c r="D43" s="111"/>
      <c r="E43" s="101"/>
      <c r="F43" s="25">
        <v>10</v>
      </c>
      <c r="G43" s="24"/>
      <c r="H43" s="28"/>
      <c r="I43" s="22"/>
      <c r="J43" s="31"/>
      <c r="K43" s="28"/>
    </row>
    <row r="44" spans="1:11" ht="24.75" customHeight="1" thickTop="1" thickBot="1">
      <c r="A44" s="98" t="s">
        <v>33</v>
      </c>
      <c r="B44" s="99" t="s">
        <v>34</v>
      </c>
      <c r="C44" s="99"/>
      <c r="D44" s="100">
        <v>4</v>
      </c>
      <c r="E44" s="101">
        <v>1021</v>
      </c>
      <c r="F44" s="15">
        <v>947922</v>
      </c>
      <c r="G44" s="16"/>
      <c r="H44" s="35"/>
      <c r="I44" s="18"/>
      <c r="J44" s="35"/>
      <c r="K44" s="35"/>
    </row>
    <row r="45" spans="1:11" ht="30" customHeight="1" thickTop="1" thickBot="1">
      <c r="A45" s="98"/>
      <c r="B45" s="102" t="s">
        <v>35</v>
      </c>
      <c r="C45" s="102"/>
      <c r="D45" s="100"/>
      <c r="E45" s="101"/>
      <c r="F45" s="19">
        <v>10</v>
      </c>
      <c r="G45" s="24"/>
      <c r="H45" s="35"/>
      <c r="I45" s="22"/>
      <c r="J45" s="35"/>
      <c r="K45" s="35"/>
    </row>
    <row r="46" spans="1:11" ht="39" customHeight="1" thickTop="1" thickBot="1">
      <c r="A46" s="98"/>
      <c r="B46" s="102" t="s">
        <v>36</v>
      </c>
      <c r="C46" s="102"/>
      <c r="D46" s="100"/>
      <c r="E46" s="101"/>
      <c r="F46" s="23">
        <v>947922</v>
      </c>
      <c r="G46" s="24"/>
      <c r="H46" s="35"/>
      <c r="I46" s="22"/>
      <c r="J46" s="35"/>
      <c r="K46" s="35"/>
    </row>
    <row r="47" spans="1:11" ht="35.25" customHeight="1" thickTop="1">
      <c r="A47" s="98"/>
      <c r="B47" s="103" t="s">
        <v>37</v>
      </c>
      <c r="C47" s="103"/>
      <c r="D47" s="100"/>
      <c r="E47" s="101"/>
      <c r="F47" s="25" t="s">
        <v>70</v>
      </c>
      <c r="G47" s="24"/>
      <c r="H47" s="21"/>
      <c r="I47" s="22"/>
      <c r="J47" s="21"/>
      <c r="K47" s="21"/>
    </row>
    <row r="48" spans="1:11" ht="49.5" customHeight="1">
      <c r="A48" s="105" t="s">
        <v>57</v>
      </c>
      <c r="B48" s="102" t="s">
        <v>58</v>
      </c>
      <c r="C48" s="102"/>
      <c r="D48" s="112">
        <v>2</v>
      </c>
      <c r="E48" s="113">
        <v>2277</v>
      </c>
      <c r="F48" s="77">
        <v>3916191</v>
      </c>
      <c r="G48" s="78"/>
      <c r="H48" s="79"/>
      <c r="I48" s="80"/>
      <c r="J48" s="81"/>
      <c r="K48" s="82"/>
    </row>
    <row r="49" spans="1:15" ht="15.75" customHeight="1">
      <c r="A49" s="105"/>
      <c r="B49" s="102" t="s">
        <v>59</v>
      </c>
      <c r="C49" s="102"/>
      <c r="D49" s="112"/>
      <c r="E49" s="113"/>
      <c r="F49" s="77">
        <v>10</v>
      </c>
      <c r="G49" s="86"/>
      <c r="H49" s="79"/>
      <c r="I49" s="80"/>
      <c r="J49" s="81"/>
      <c r="K49" s="82"/>
    </row>
    <row r="50" spans="1:15" ht="39.75" customHeight="1">
      <c r="A50" s="105"/>
      <c r="B50" s="102" t="s">
        <v>39</v>
      </c>
      <c r="C50" s="102"/>
      <c r="D50" s="112"/>
      <c r="E50" s="113"/>
      <c r="F50" s="83">
        <v>3916191</v>
      </c>
      <c r="G50" s="78"/>
      <c r="H50" s="79"/>
      <c r="I50" s="80"/>
      <c r="J50" s="81"/>
      <c r="K50" s="82"/>
    </row>
    <row r="51" spans="1:15" ht="36.75" customHeight="1">
      <c r="A51" s="105"/>
      <c r="B51" s="102" t="s">
        <v>60</v>
      </c>
      <c r="C51" s="102"/>
      <c r="D51" s="112"/>
      <c r="E51" s="113"/>
      <c r="F51" s="77" t="s">
        <v>71</v>
      </c>
      <c r="G51" s="78"/>
      <c r="H51" s="79"/>
      <c r="I51" s="84"/>
      <c r="J51" s="81"/>
      <c r="K51" s="82"/>
    </row>
    <row r="52" spans="1:15" ht="27" customHeight="1">
      <c r="A52" s="109" t="s">
        <v>65</v>
      </c>
      <c r="B52" s="109"/>
      <c r="C52" s="109"/>
      <c r="D52" s="109"/>
      <c r="E52" s="109"/>
      <c r="F52" s="109"/>
      <c r="G52" s="119"/>
      <c r="H52" s="114"/>
      <c r="I52" s="120"/>
      <c r="J52" s="114"/>
      <c r="K52" s="114"/>
    </row>
    <row r="53" spans="1:15" ht="27" customHeight="1">
      <c r="A53" s="109" t="s">
        <v>66</v>
      </c>
      <c r="B53" s="109"/>
      <c r="C53" s="109"/>
      <c r="D53" s="109"/>
      <c r="E53" s="109"/>
      <c r="F53" s="109"/>
      <c r="G53" s="119"/>
      <c r="H53" s="114"/>
      <c r="I53" s="120"/>
      <c r="J53" s="114"/>
      <c r="K53" s="114"/>
    </row>
    <row r="54" spans="1:15" ht="27" customHeight="1">
      <c r="A54" s="109" t="s">
        <v>64</v>
      </c>
      <c r="B54" s="109"/>
      <c r="C54" s="109"/>
      <c r="D54" s="109"/>
      <c r="E54" s="109"/>
      <c r="F54" s="109"/>
      <c r="G54" s="119"/>
      <c r="H54" s="114"/>
      <c r="I54" s="120"/>
      <c r="J54" s="114"/>
      <c r="K54" s="114"/>
    </row>
    <row r="55" spans="1:15" ht="27" customHeight="1">
      <c r="A55" s="109" t="s">
        <v>63</v>
      </c>
      <c r="B55" s="109"/>
      <c r="C55" s="109"/>
      <c r="D55" s="109"/>
      <c r="E55" s="109"/>
      <c r="F55" s="109"/>
      <c r="G55" s="119"/>
      <c r="H55" s="114"/>
      <c r="I55" s="120"/>
      <c r="J55" s="114"/>
      <c r="K55" s="114"/>
    </row>
    <row r="56" spans="1:15" ht="61.5" customHeight="1">
      <c r="A56" s="45"/>
      <c r="C56" s="46"/>
      <c r="D56" s="46"/>
      <c r="E56" s="45"/>
      <c r="F56" s="45"/>
      <c r="G56" s="47" t="s">
        <v>42</v>
      </c>
      <c r="H56" s="48">
        <f>H23+H52</f>
        <v>0</v>
      </c>
      <c r="I56" s="80"/>
      <c r="J56" s="48">
        <f>J23+J52</f>
        <v>0</v>
      </c>
      <c r="K56" s="48">
        <f>K23+K52</f>
        <v>0</v>
      </c>
    </row>
    <row r="57" spans="1:15" ht="25.5" customHeight="1">
      <c r="A57" s="45"/>
      <c r="C57" s="46"/>
      <c r="D57" s="46"/>
      <c r="E57" s="45"/>
      <c r="F57" s="45"/>
      <c r="G57" s="49"/>
      <c r="H57" s="50"/>
      <c r="I57" s="50"/>
      <c r="J57" s="50"/>
      <c r="K57" s="50"/>
    </row>
    <row r="58" spans="1:15" ht="39.75" customHeight="1">
      <c r="A58" s="115" t="s">
        <v>67</v>
      </c>
      <c r="B58" s="115"/>
      <c r="C58" s="115"/>
      <c r="D58" s="115"/>
      <c r="E58" s="115"/>
      <c r="F58" s="115"/>
      <c r="K58" s="5"/>
    </row>
    <row r="59" spans="1:15" ht="39.75" customHeight="1">
      <c r="A59" s="116" t="s">
        <v>43</v>
      </c>
      <c r="B59" s="116" t="s">
        <v>44</v>
      </c>
      <c r="C59" s="117" t="s">
        <v>45</v>
      </c>
      <c r="D59" s="117" t="s">
        <v>46</v>
      </c>
      <c r="E59" s="118" t="s">
        <v>47</v>
      </c>
      <c r="F59" s="118"/>
    </row>
    <row r="60" spans="1:15" ht="49.5" customHeight="1">
      <c r="A60" s="116"/>
      <c r="B60" s="116"/>
      <c r="C60" s="117"/>
      <c r="D60" s="117"/>
      <c r="E60" s="51" t="s">
        <v>68</v>
      </c>
      <c r="F60" s="51" t="s">
        <v>69</v>
      </c>
      <c r="G60" s="45"/>
      <c r="H60" s="45"/>
      <c r="I60" s="52"/>
    </row>
    <row r="61" spans="1:15">
      <c r="A61" s="53">
        <v>1</v>
      </c>
      <c r="B61" s="54" t="s">
        <v>48</v>
      </c>
      <c r="C61" s="59" t="s">
        <v>50</v>
      </c>
      <c r="D61" s="55">
        <v>1070</v>
      </c>
      <c r="E61" s="56">
        <v>774440</v>
      </c>
      <c r="F61" s="56">
        <v>2238337</v>
      </c>
      <c r="G61" s="57"/>
      <c r="H61" s="58"/>
      <c r="I61" s="58"/>
      <c r="J61" s="57"/>
      <c r="K61" s="92"/>
      <c r="L61" s="92"/>
      <c r="M61" s="67"/>
      <c r="N61" s="92"/>
      <c r="O61" s="92"/>
    </row>
    <row r="62" spans="1:15">
      <c r="A62" s="53">
        <v>2</v>
      </c>
      <c r="B62" s="54" t="s">
        <v>49</v>
      </c>
      <c r="C62" s="59" t="s">
        <v>50</v>
      </c>
      <c r="D62" s="55">
        <v>1207</v>
      </c>
      <c r="E62" s="60">
        <v>608569</v>
      </c>
      <c r="F62" s="60">
        <v>1677854</v>
      </c>
      <c r="G62" s="57"/>
      <c r="H62" s="93"/>
      <c r="I62" s="93"/>
      <c r="J62" s="58"/>
      <c r="K62" s="92"/>
      <c r="L62" s="92"/>
      <c r="M62" s="67"/>
      <c r="N62" s="92"/>
      <c r="O62" s="92"/>
    </row>
    <row r="63" spans="1:15">
      <c r="A63" s="53">
        <v>3</v>
      </c>
      <c r="B63" s="54" t="s">
        <v>49</v>
      </c>
      <c r="C63" s="59" t="s">
        <v>51</v>
      </c>
      <c r="D63" s="55" t="s">
        <v>24</v>
      </c>
      <c r="E63" s="60">
        <v>10450</v>
      </c>
      <c r="F63" s="60">
        <v>52318</v>
      </c>
      <c r="G63" s="62"/>
      <c r="H63" s="57"/>
      <c r="I63" s="65"/>
      <c r="J63" s="58"/>
      <c r="K63" s="92"/>
      <c r="L63" s="92"/>
      <c r="M63" s="67"/>
      <c r="N63" s="94"/>
      <c r="O63" s="94"/>
    </row>
    <row r="64" spans="1:15">
      <c r="A64" s="53">
        <v>4</v>
      </c>
      <c r="B64" s="54" t="s">
        <v>52</v>
      </c>
      <c r="C64" s="53" t="s">
        <v>53</v>
      </c>
      <c r="D64" s="55">
        <v>439</v>
      </c>
      <c r="E64" s="63">
        <v>181824</v>
      </c>
      <c r="F64" s="63">
        <v>475013</v>
      </c>
      <c r="G64" s="64"/>
      <c r="H64" s="57"/>
      <c r="I64" s="61"/>
      <c r="J64" s="58"/>
      <c r="K64" s="92"/>
      <c r="L64" s="92"/>
      <c r="M64" s="67"/>
      <c r="N64" s="91"/>
      <c r="O64" s="91"/>
    </row>
    <row r="65" spans="1:15">
      <c r="A65" s="53">
        <v>5</v>
      </c>
      <c r="B65" s="54" t="s">
        <v>52</v>
      </c>
      <c r="C65" s="53" t="s">
        <v>53</v>
      </c>
      <c r="D65" s="55">
        <v>296</v>
      </c>
      <c r="E65" s="63">
        <v>84612</v>
      </c>
      <c r="F65" s="63">
        <v>258737</v>
      </c>
      <c r="G65" s="66"/>
      <c r="H65" s="57"/>
      <c r="I65" s="61"/>
      <c r="J65" s="58"/>
      <c r="K65" s="91"/>
      <c r="L65" s="58"/>
      <c r="M65" s="67"/>
      <c r="N65" s="67"/>
      <c r="O65" s="67"/>
    </row>
    <row r="66" spans="1:15">
      <c r="A66" s="53">
        <v>6</v>
      </c>
      <c r="B66" s="54" t="s">
        <v>52</v>
      </c>
      <c r="C66" s="53" t="s">
        <v>53</v>
      </c>
      <c r="D66" s="68">
        <v>154</v>
      </c>
      <c r="E66" s="63">
        <v>50920</v>
      </c>
      <c r="F66" s="63">
        <v>123752</v>
      </c>
      <c r="G66" s="64"/>
      <c r="H66" s="57"/>
      <c r="I66" s="52"/>
      <c r="J66" s="57"/>
      <c r="K66" s="67"/>
      <c r="L66" s="58"/>
    </row>
    <row r="67" spans="1:15">
      <c r="A67" s="53">
        <v>7</v>
      </c>
      <c r="B67" s="54" t="s">
        <v>52</v>
      </c>
      <c r="C67" s="53" t="s">
        <v>53</v>
      </c>
      <c r="D67" s="55">
        <v>132</v>
      </c>
      <c r="E67" s="63">
        <v>33458</v>
      </c>
      <c r="F67" s="63">
        <v>90420</v>
      </c>
      <c r="G67" s="64"/>
      <c r="H67" s="57"/>
      <c r="I67" s="52"/>
      <c r="J67" s="69"/>
      <c r="L67" s="58"/>
    </row>
    <row r="68" spans="1:15">
      <c r="A68" s="53">
        <v>8</v>
      </c>
      <c r="B68" s="54" t="s">
        <v>52</v>
      </c>
      <c r="C68" s="53" t="s">
        <v>54</v>
      </c>
      <c r="D68" s="55" t="s">
        <v>24</v>
      </c>
      <c r="E68" s="63">
        <v>24665</v>
      </c>
      <c r="F68" s="63">
        <v>42063</v>
      </c>
      <c r="G68" s="64"/>
      <c r="H68" s="57"/>
      <c r="I68" s="70"/>
      <c r="J68" s="71"/>
      <c r="L68" s="58"/>
    </row>
    <row r="69" spans="1:15">
      <c r="A69" s="53">
        <v>9</v>
      </c>
      <c r="B69" s="54" t="s">
        <v>52</v>
      </c>
      <c r="C69" s="53" t="s">
        <v>54</v>
      </c>
      <c r="D69" s="55" t="s">
        <v>24</v>
      </c>
      <c r="E69" s="63">
        <v>20897</v>
      </c>
      <c r="F69" s="63">
        <v>36198</v>
      </c>
      <c r="G69" s="45"/>
      <c r="H69" s="66"/>
      <c r="I69" s="45"/>
      <c r="J69" s="71"/>
      <c r="L69" s="58"/>
    </row>
    <row r="70" spans="1:15">
      <c r="A70" s="53">
        <v>10</v>
      </c>
      <c r="B70" s="54" t="s">
        <v>52</v>
      </c>
      <c r="C70" s="72" t="s">
        <v>55</v>
      </c>
      <c r="D70" s="55" t="s">
        <v>24</v>
      </c>
      <c r="E70" s="63">
        <v>3627</v>
      </c>
      <c r="F70" s="63">
        <v>1500</v>
      </c>
      <c r="G70" s="45"/>
      <c r="H70" s="64"/>
      <c r="I70" s="45"/>
      <c r="J70" s="71"/>
      <c r="L70" s="58"/>
    </row>
    <row r="71" spans="1:15">
      <c r="D71" s="73" t="s">
        <v>56</v>
      </c>
      <c r="E71" s="74">
        <f>SUM(E61:E70)</f>
        <v>1793462</v>
      </c>
      <c r="F71" s="74">
        <f>SUM(F61:F70)</f>
        <v>4996192</v>
      </c>
    </row>
    <row r="73" spans="1:15" ht="77.25" customHeight="1">
      <c r="E73" s="76" t="s">
        <v>61</v>
      </c>
      <c r="F73" s="75">
        <f>E71+F71</f>
        <v>6789654</v>
      </c>
    </row>
  </sheetData>
  <mergeCells count="85">
    <mergeCell ref="K52:K55"/>
    <mergeCell ref="A55:F55"/>
    <mergeCell ref="A58:F58"/>
    <mergeCell ref="A59:A60"/>
    <mergeCell ref="B59:B60"/>
    <mergeCell ref="C59:C60"/>
    <mergeCell ref="D59:D60"/>
    <mergeCell ref="E59:F59"/>
    <mergeCell ref="A52:F52"/>
    <mergeCell ref="G52:G55"/>
    <mergeCell ref="H52:H55"/>
    <mergeCell ref="I52:I55"/>
    <mergeCell ref="J52:J55"/>
    <mergeCell ref="A53:F53"/>
    <mergeCell ref="A54:F54"/>
    <mergeCell ref="A48:A51"/>
    <mergeCell ref="B48:C48"/>
    <mergeCell ref="D48:D51"/>
    <mergeCell ref="E48:E51"/>
    <mergeCell ref="B49:C49"/>
    <mergeCell ref="B50:C50"/>
    <mergeCell ref="B51:C51"/>
    <mergeCell ref="A44:A47"/>
    <mergeCell ref="B44:C44"/>
    <mergeCell ref="D44:D47"/>
    <mergeCell ref="E44:E47"/>
    <mergeCell ref="B45:C45"/>
    <mergeCell ref="B46:C46"/>
    <mergeCell ref="B47:C47"/>
    <mergeCell ref="A40:A43"/>
    <mergeCell ref="B40:C40"/>
    <mergeCell ref="D40:D43"/>
    <mergeCell ref="E40:E43"/>
    <mergeCell ref="B41:C41"/>
    <mergeCell ref="B42:C42"/>
    <mergeCell ref="B43:C43"/>
    <mergeCell ref="A36:A39"/>
    <mergeCell ref="B36:C36"/>
    <mergeCell ref="D36:D39"/>
    <mergeCell ref="E36:E39"/>
    <mergeCell ref="B37:C37"/>
    <mergeCell ref="B38:C38"/>
    <mergeCell ref="B39:C39"/>
    <mergeCell ref="K23:K24"/>
    <mergeCell ref="A24:F24"/>
    <mergeCell ref="A33:C33"/>
    <mergeCell ref="A34:C34"/>
    <mergeCell ref="A35:C35"/>
    <mergeCell ref="A23:F23"/>
    <mergeCell ref="G23:G24"/>
    <mergeCell ref="H23:H24"/>
    <mergeCell ref="J23:J24"/>
    <mergeCell ref="A25:F25"/>
    <mergeCell ref="A26:F26"/>
    <mergeCell ref="A19:A22"/>
    <mergeCell ref="B19:C19"/>
    <mergeCell ref="D19:D22"/>
    <mergeCell ref="E19:E22"/>
    <mergeCell ref="B20:C20"/>
    <mergeCell ref="B21:C21"/>
    <mergeCell ref="B22:C22"/>
    <mergeCell ref="A15:A18"/>
    <mergeCell ref="B15:C15"/>
    <mergeCell ref="D15:D18"/>
    <mergeCell ref="E15:E18"/>
    <mergeCell ref="B16:C16"/>
    <mergeCell ref="B17:C17"/>
    <mergeCell ref="B18:C18"/>
    <mergeCell ref="A11:A14"/>
    <mergeCell ref="B11:C11"/>
    <mergeCell ref="D11:D14"/>
    <mergeCell ref="E11:E14"/>
    <mergeCell ref="B12:C12"/>
    <mergeCell ref="B13:C13"/>
    <mergeCell ref="B14:C14"/>
    <mergeCell ref="D7:D10"/>
    <mergeCell ref="E7:E10"/>
    <mergeCell ref="B8:C8"/>
    <mergeCell ref="B9:C9"/>
    <mergeCell ref="B10:C10"/>
    <mergeCell ref="A4:C4"/>
    <mergeCell ref="A5:C5"/>
    <mergeCell ref="A6:C6"/>
    <mergeCell ref="A7:A10"/>
    <mergeCell ref="B7:C7"/>
  </mergeCells>
  <pageMargins left="0.70833333333333304" right="0.70833333333333304" top="0.74791666666666701" bottom="0.74791666666666701" header="0.511811023622047" footer="0.511811023622047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12:J20"/>
  <sheetViews>
    <sheetView workbookViewId="0">
      <selection activeCell="E12" sqref="E12"/>
    </sheetView>
  </sheetViews>
  <sheetFormatPr defaultRowHeight="14.25"/>
  <cols>
    <col min="7" max="7" width="19.625" customWidth="1"/>
    <col min="9" max="9" width="18.125" customWidth="1"/>
    <col min="10" max="10" width="20.125" customWidth="1"/>
  </cols>
  <sheetData>
    <row r="12" spans="5:10" ht="15.75">
      <c r="E12">
        <v>3333528</v>
      </c>
      <c r="F12" s="43">
        <v>4.81E-3</v>
      </c>
      <c r="G12" s="44">
        <f>E12*F12</f>
        <v>16034.269679999999</v>
      </c>
      <c r="H12" s="22">
        <v>0.23</v>
      </c>
      <c r="I12" s="44">
        <f>G12*23%</f>
        <v>3687.8820264000001</v>
      </c>
      <c r="J12" s="40">
        <f>G12*1.23</f>
        <v>19722.1517064</v>
      </c>
    </row>
    <row r="16" spans="5:10" ht="15.75">
      <c r="F16" s="55">
        <v>439</v>
      </c>
    </row>
    <row r="17" spans="6:6" ht="15.75">
      <c r="F17" s="55">
        <v>296</v>
      </c>
    </row>
    <row r="18" spans="6:6" ht="15.75">
      <c r="F18" s="68">
        <v>154</v>
      </c>
    </row>
    <row r="19" spans="6:6" ht="15.75">
      <c r="F19" s="55">
        <v>132</v>
      </c>
    </row>
    <row r="20" spans="6:6">
      <c r="F20">
        <f>SUM(F16:F19)</f>
        <v>1021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1</vt:lpstr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Michalak</cp:lastModifiedBy>
  <cp:revision>13</cp:revision>
  <cp:lastPrinted>2024-07-02T14:07:59Z</cp:lastPrinted>
  <dcterms:created xsi:type="dcterms:W3CDTF">2021-11-03T10:51:21Z</dcterms:created>
  <dcterms:modified xsi:type="dcterms:W3CDTF">2024-08-08T07:19:11Z</dcterms:modified>
  <dc:language>pl-PL</dc:language>
</cp:coreProperties>
</file>